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65" yWindow="30" windowWidth="10275" windowHeight="7395"/>
  </bookViews>
  <sheets>
    <sheet name="استان زنجان" sheetId="50" r:id="rId1"/>
    <sheet name="ابهر" sheetId="44" r:id="rId2"/>
    <sheet name="ایجرود" sheetId="45" r:id="rId3"/>
    <sheet name="خدابنده" sheetId="47" r:id="rId4"/>
    <sheet name="خرمدره" sheetId="46" r:id="rId5"/>
    <sheet name="زنجان" sheetId="48" r:id="rId6"/>
    <sheet name="سلطانیه" sheetId="49" r:id="rId7"/>
    <sheet name="طارم" sheetId="43" r:id="rId8"/>
    <sheet name="ماهنشان" sheetId="42" r:id="rId9"/>
  </sheets>
  <calcPr calcId="144525"/>
</workbook>
</file>

<file path=xl/calcChain.xml><?xml version="1.0" encoding="utf-8"?>
<calcChain xmlns="http://schemas.openxmlformats.org/spreadsheetml/2006/main">
  <c r="F38" i="50" l="1"/>
  <c r="F39" i="50"/>
  <c r="F40" i="50"/>
  <c r="F41" i="50"/>
  <c r="F42" i="50"/>
  <c r="F43" i="50"/>
  <c r="F37" i="50"/>
  <c r="F90" i="50" l="1"/>
  <c r="M83" i="50" l="1"/>
  <c r="M83" i="44"/>
  <c r="F15" i="48"/>
  <c r="N18" i="44" l="1"/>
  <c r="N91" i="42" l="1"/>
  <c r="N92" i="42"/>
  <c r="M6" i="43" l="1"/>
  <c r="I46" i="43" l="1"/>
  <c r="M5" i="43" l="1"/>
  <c r="M13" i="43"/>
  <c r="F14" i="48" l="1"/>
  <c r="I90" i="48"/>
  <c r="I91" i="48"/>
  <c r="I92" i="48"/>
  <c r="O92" i="47"/>
  <c r="N92" i="47"/>
  <c r="N30" i="47"/>
  <c r="O88" i="49"/>
  <c r="O92" i="45"/>
  <c r="N92" i="45"/>
  <c r="O20" i="45"/>
  <c r="O27" i="45"/>
  <c r="O30" i="45"/>
  <c r="N30" i="45"/>
  <c r="N83" i="44"/>
  <c r="O89" i="44"/>
  <c r="O37" i="44"/>
  <c r="O30" i="44"/>
  <c r="F90" i="44"/>
  <c r="I82" i="49" l="1"/>
  <c r="I83" i="49"/>
  <c r="N81" i="49"/>
  <c r="N76" i="48"/>
  <c r="N77" i="47"/>
  <c r="N76" i="45"/>
  <c r="O92" i="42" l="1"/>
  <c r="N89" i="42"/>
  <c r="N87" i="43" l="1"/>
  <c r="N47" i="43"/>
  <c r="N46" i="43"/>
  <c r="N42" i="43"/>
  <c r="N30" i="43"/>
  <c r="N93" i="42" l="1"/>
  <c r="I93" i="46"/>
  <c r="I94" i="46"/>
  <c r="I92" i="46"/>
  <c r="I91" i="46"/>
  <c r="I90" i="46"/>
  <c r="I89" i="46"/>
  <c r="I88" i="46"/>
  <c r="I87" i="46"/>
  <c r="I86" i="46"/>
  <c r="J93" i="46" l="1"/>
  <c r="F87" i="46"/>
  <c r="F88" i="46"/>
  <c r="F89" i="46"/>
  <c r="F90" i="46"/>
  <c r="F91" i="46"/>
  <c r="F92" i="46"/>
  <c r="F93" i="46"/>
  <c r="F94" i="46"/>
  <c r="N76" i="46" l="1"/>
  <c r="N92" i="49" l="1"/>
  <c r="O27" i="46"/>
  <c r="O20" i="46"/>
  <c r="M81" i="49" l="1"/>
  <c r="F82" i="49"/>
  <c r="F83" i="49"/>
  <c r="F81" i="49"/>
  <c r="I81" i="49"/>
  <c r="J81" i="49" l="1"/>
  <c r="O20" i="44"/>
  <c r="O27" i="44"/>
  <c r="M14" i="46"/>
  <c r="M14" i="44"/>
  <c r="M14" i="43" l="1"/>
  <c r="F14" i="43"/>
  <c r="F90" i="43"/>
  <c r="N89" i="43"/>
  <c r="N92" i="43"/>
  <c r="N88" i="44" l="1"/>
  <c r="N89" i="44"/>
  <c r="N92" i="44"/>
  <c r="N93" i="44"/>
  <c r="N81" i="44"/>
  <c r="N76" i="44"/>
  <c r="N30" i="44"/>
  <c r="F14" i="44"/>
  <c r="F90" i="49"/>
  <c r="N37" i="49"/>
  <c r="O27" i="49"/>
  <c r="M10" i="49"/>
  <c r="M11" i="49"/>
  <c r="M12" i="49"/>
  <c r="M13" i="49"/>
  <c r="M14" i="49"/>
  <c r="M15" i="49"/>
  <c r="M16" i="49"/>
  <c r="M17" i="49"/>
  <c r="M18" i="49"/>
  <c r="F14" i="49"/>
  <c r="F90" i="48"/>
  <c r="N30" i="48"/>
  <c r="M14" i="48"/>
  <c r="N92" i="46" l="1"/>
  <c r="N83" i="46"/>
  <c r="N30" i="46"/>
  <c r="F14" i="42"/>
  <c r="F14" i="47"/>
  <c r="F14" i="46"/>
  <c r="M14" i="42" l="1"/>
  <c r="F90" i="42"/>
  <c r="I75" i="42" l="1"/>
  <c r="F40" i="42"/>
  <c r="F41" i="42"/>
  <c r="F42" i="42"/>
  <c r="F90" i="47" l="1"/>
  <c r="N76" i="47"/>
  <c r="N79" i="47"/>
  <c r="I42" i="47"/>
  <c r="I43" i="47"/>
  <c r="F42" i="47"/>
  <c r="F43" i="47"/>
  <c r="O27" i="47"/>
  <c r="O20" i="47"/>
  <c r="M14" i="47"/>
  <c r="F5" i="43" l="1"/>
  <c r="F6" i="43"/>
  <c r="F7" i="43"/>
  <c r="F90" i="45"/>
  <c r="I14" i="45"/>
  <c r="I15" i="45"/>
  <c r="F14" i="45"/>
  <c r="F15" i="45"/>
  <c r="F16" i="45"/>
  <c r="F17" i="45"/>
  <c r="M14" i="45"/>
  <c r="M42" i="45"/>
  <c r="M43" i="45"/>
  <c r="I42" i="45"/>
  <c r="I43" i="45"/>
  <c r="F42" i="45"/>
  <c r="F43" i="45"/>
  <c r="N79" i="45"/>
  <c r="I24" i="45"/>
  <c r="F24" i="45"/>
  <c r="L94" i="50"/>
  <c r="K94" i="50"/>
  <c r="L93" i="50"/>
  <c r="K93" i="50"/>
  <c r="L92" i="50"/>
  <c r="K92" i="50"/>
  <c r="L91" i="50"/>
  <c r="K91" i="50"/>
  <c r="L90" i="50"/>
  <c r="K90" i="50"/>
  <c r="L89" i="50"/>
  <c r="K89" i="50"/>
  <c r="L88" i="50"/>
  <c r="K88" i="50"/>
  <c r="L87" i="50"/>
  <c r="K87" i="50"/>
  <c r="L86" i="50"/>
  <c r="K86" i="50"/>
  <c r="H94" i="50"/>
  <c r="G94" i="50"/>
  <c r="H93" i="50"/>
  <c r="G93" i="50"/>
  <c r="H92" i="50"/>
  <c r="G92" i="50"/>
  <c r="H91" i="50"/>
  <c r="G91" i="50"/>
  <c r="H90" i="50"/>
  <c r="G90" i="50"/>
  <c r="H89" i="50"/>
  <c r="G89" i="50"/>
  <c r="H88" i="50"/>
  <c r="G88" i="50"/>
  <c r="H87" i="50"/>
  <c r="G87" i="50"/>
  <c r="H86" i="50"/>
  <c r="G86" i="50"/>
  <c r="D89" i="50"/>
  <c r="E89" i="50"/>
  <c r="D90" i="50"/>
  <c r="E90" i="50"/>
  <c r="D91" i="50"/>
  <c r="E91" i="50"/>
  <c r="D92" i="50"/>
  <c r="E92" i="50"/>
  <c r="D93" i="50"/>
  <c r="E93" i="50"/>
  <c r="D94" i="50"/>
  <c r="E94" i="50"/>
  <c r="E88" i="50"/>
  <c r="D88" i="50"/>
  <c r="E87" i="50"/>
  <c r="D87" i="50"/>
  <c r="E86" i="50"/>
  <c r="D86" i="50"/>
  <c r="L83" i="50"/>
  <c r="K83" i="50"/>
  <c r="L82" i="50"/>
  <c r="K82" i="50"/>
  <c r="L81" i="50"/>
  <c r="K81" i="50"/>
  <c r="H83" i="50"/>
  <c r="G83" i="50"/>
  <c r="H82" i="50"/>
  <c r="G82" i="50"/>
  <c r="H81" i="50"/>
  <c r="G81" i="50"/>
  <c r="E83" i="50"/>
  <c r="D83" i="50"/>
  <c r="E82" i="50"/>
  <c r="D82" i="50"/>
  <c r="E81" i="50"/>
  <c r="D81" i="50"/>
  <c r="L79" i="50"/>
  <c r="K79" i="50"/>
  <c r="L78" i="50"/>
  <c r="K78" i="50"/>
  <c r="L77" i="50"/>
  <c r="K77" i="50"/>
  <c r="L76" i="50"/>
  <c r="K76" i="50"/>
  <c r="L75" i="50"/>
  <c r="K75" i="50"/>
  <c r="H79" i="50"/>
  <c r="G79" i="50"/>
  <c r="H78" i="50"/>
  <c r="G78" i="50"/>
  <c r="H77" i="50"/>
  <c r="G77" i="50"/>
  <c r="H76" i="50"/>
  <c r="G76" i="50"/>
  <c r="H75" i="50"/>
  <c r="G75" i="50"/>
  <c r="D79" i="50"/>
  <c r="E79" i="50"/>
  <c r="E78" i="50"/>
  <c r="D78" i="50"/>
  <c r="E77" i="50"/>
  <c r="D77" i="50"/>
  <c r="E76" i="50"/>
  <c r="D76" i="50"/>
  <c r="E75" i="50"/>
  <c r="D75" i="50"/>
  <c r="H70" i="50"/>
  <c r="G70" i="50"/>
  <c r="H69" i="50"/>
  <c r="G69" i="50"/>
  <c r="H68" i="50"/>
  <c r="G68" i="50"/>
  <c r="H67" i="50"/>
  <c r="G67" i="50"/>
  <c r="H66" i="50"/>
  <c r="G66" i="50"/>
  <c r="H65" i="50"/>
  <c r="G65" i="50"/>
  <c r="H64" i="50"/>
  <c r="G64" i="50"/>
  <c r="H63" i="50"/>
  <c r="G63" i="50"/>
  <c r="H62" i="50"/>
  <c r="G62" i="50"/>
  <c r="D69" i="50"/>
  <c r="E69" i="50"/>
  <c r="D70" i="50"/>
  <c r="E70" i="50"/>
  <c r="E68" i="50"/>
  <c r="D68" i="50"/>
  <c r="E67" i="50"/>
  <c r="D67" i="50"/>
  <c r="E66" i="50"/>
  <c r="D66" i="50"/>
  <c r="E65" i="50"/>
  <c r="D65" i="50"/>
  <c r="E64" i="50"/>
  <c r="D64" i="50"/>
  <c r="E63" i="50"/>
  <c r="D63" i="50"/>
  <c r="E62" i="50"/>
  <c r="D62" i="50"/>
  <c r="L60" i="50"/>
  <c r="K60" i="50"/>
  <c r="L59" i="50"/>
  <c r="K59" i="50"/>
  <c r="L58" i="50"/>
  <c r="K58" i="50"/>
  <c r="L57" i="50"/>
  <c r="K57" i="50"/>
  <c r="L56" i="50"/>
  <c r="K56" i="50"/>
  <c r="L55" i="50"/>
  <c r="K55" i="50"/>
  <c r="L54" i="50"/>
  <c r="K54" i="50"/>
  <c r="H60" i="50"/>
  <c r="G60" i="50"/>
  <c r="H59" i="50"/>
  <c r="G59" i="50"/>
  <c r="H58" i="50"/>
  <c r="G58" i="50"/>
  <c r="H57" i="50"/>
  <c r="G57" i="50"/>
  <c r="H56" i="50"/>
  <c r="G56" i="50"/>
  <c r="H55" i="50"/>
  <c r="G55" i="50"/>
  <c r="H54" i="50"/>
  <c r="G54" i="50"/>
  <c r="D59" i="50"/>
  <c r="E59" i="50"/>
  <c r="D60" i="50"/>
  <c r="E60" i="50"/>
  <c r="E58" i="50"/>
  <c r="D58" i="50"/>
  <c r="E57" i="50"/>
  <c r="D57" i="50"/>
  <c r="E56" i="50"/>
  <c r="D56" i="50"/>
  <c r="E55" i="50"/>
  <c r="D55" i="50"/>
  <c r="E54" i="50"/>
  <c r="D54" i="50"/>
  <c r="L52" i="50"/>
  <c r="K52" i="50"/>
  <c r="L51" i="50"/>
  <c r="K51" i="50"/>
  <c r="L50" i="50"/>
  <c r="K50" i="50"/>
  <c r="L49" i="50"/>
  <c r="K49" i="50"/>
  <c r="L48" i="50"/>
  <c r="K48" i="50"/>
  <c r="L47" i="50"/>
  <c r="K47" i="50"/>
  <c r="L46" i="50"/>
  <c r="K46" i="50"/>
  <c r="L45" i="50"/>
  <c r="K45" i="50"/>
  <c r="H52" i="50"/>
  <c r="G52" i="50"/>
  <c r="H51" i="50"/>
  <c r="G51" i="50"/>
  <c r="H50" i="50"/>
  <c r="G50" i="50"/>
  <c r="H49" i="50"/>
  <c r="G49" i="50"/>
  <c r="H48" i="50"/>
  <c r="G48" i="50"/>
  <c r="H47" i="50"/>
  <c r="G47" i="50"/>
  <c r="H46" i="50"/>
  <c r="G46" i="50"/>
  <c r="H45" i="50"/>
  <c r="G45" i="50"/>
  <c r="D52" i="50"/>
  <c r="E52" i="50"/>
  <c r="E51" i="50"/>
  <c r="D51" i="50"/>
  <c r="E50" i="50"/>
  <c r="D50" i="50"/>
  <c r="E49" i="50"/>
  <c r="D49" i="50"/>
  <c r="E48" i="50"/>
  <c r="D48" i="50"/>
  <c r="E47" i="50"/>
  <c r="D47" i="50"/>
  <c r="E46" i="50"/>
  <c r="D46" i="50"/>
  <c r="E45" i="50"/>
  <c r="D45" i="50"/>
  <c r="L43" i="50"/>
  <c r="K43" i="50"/>
  <c r="L42" i="50"/>
  <c r="K42" i="50"/>
  <c r="L41" i="50"/>
  <c r="K41" i="50"/>
  <c r="L40" i="50"/>
  <c r="K40" i="50"/>
  <c r="L39" i="50"/>
  <c r="K39" i="50"/>
  <c r="L38" i="50"/>
  <c r="K38" i="50"/>
  <c r="L37" i="50"/>
  <c r="K37" i="50"/>
  <c r="H43" i="50"/>
  <c r="G43" i="50"/>
  <c r="H42" i="50"/>
  <c r="G42" i="50"/>
  <c r="H41" i="50"/>
  <c r="G41" i="50"/>
  <c r="H40" i="50"/>
  <c r="G40" i="50"/>
  <c r="H39" i="50"/>
  <c r="G39" i="50"/>
  <c r="H38" i="50"/>
  <c r="G38" i="50"/>
  <c r="H37" i="50"/>
  <c r="G37" i="50"/>
  <c r="E43" i="50"/>
  <c r="D43" i="50"/>
  <c r="E42" i="50"/>
  <c r="D42" i="50"/>
  <c r="E41" i="50"/>
  <c r="D41" i="50"/>
  <c r="E40" i="50"/>
  <c r="D40" i="50"/>
  <c r="E39" i="50"/>
  <c r="D39" i="50"/>
  <c r="E38" i="50"/>
  <c r="D38" i="50"/>
  <c r="E37" i="50"/>
  <c r="D37" i="50"/>
  <c r="L32" i="50"/>
  <c r="K32" i="50"/>
  <c r="L31" i="50"/>
  <c r="K31" i="50"/>
  <c r="L30" i="50"/>
  <c r="K30" i="50"/>
  <c r="L29" i="50"/>
  <c r="K29" i="50"/>
  <c r="L28" i="50"/>
  <c r="K28" i="50"/>
  <c r="L27" i="50"/>
  <c r="K27" i="50"/>
  <c r="L26" i="50"/>
  <c r="K26" i="50"/>
  <c r="H32" i="50"/>
  <c r="G32" i="50"/>
  <c r="H31" i="50"/>
  <c r="G31" i="50"/>
  <c r="H30" i="50"/>
  <c r="G30" i="50"/>
  <c r="H29" i="50"/>
  <c r="G29" i="50"/>
  <c r="H28" i="50"/>
  <c r="G28" i="50"/>
  <c r="H27" i="50"/>
  <c r="G27" i="50"/>
  <c r="H26" i="50"/>
  <c r="G26" i="50"/>
  <c r="D31" i="50"/>
  <c r="E31" i="50"/>
  <c r="D32" i="50"/>
  <c r="E32" i="50"/>
  <c r="E30" i="50"/>
  <c r="D30" i="50"/>
  <c r="E29" i="50"/>
  <c r="D29" i="50"/>
  <c r="E28" i="50"/>
  <c r="D28" i="50"/>
  <c r="E27" i="50"/>
  <c r="D27" i="50"/>
  <c r="E26" i="50"/>
  <c r="D26" i="50"/>
  <c r="L24" i="50"/>
  <c r="K24" i="50"/>
  <c r="L23" i="50"/>
  <c r="K23" i="50"/>
  <c r="L22" i="50"/>
  <c r="K22" i="50"/>
  <c r="L21" i="50"/>
  <c r="K21" i="50"/>
  <c r="L20" i="50"/>
  <c r="K20" i="50"/>
  <c r="H24" i="50"/>
  <c r="G24" i="50"/>
  <c r="H23" i="50"/>
  <c r="G23" i="50"/>
  <c r="H22" i="50"/>
  <c r="G22" i="50"/>
  <c r="H21" i="50"/>
  <c r="G21" i="50"/>
  <c r="H20" i="50"/>
  <c r="G20" i="50"/>
  <c r="E24" i="50"/>
  <c r="D24" i="50"/>
  <c r="E23" i="50"/>
  <c r="D23" i="50"/>
  <c r="E22" i="50"/>
  <c r="D22" i="50"/>
  <c r="E21" i="50"/>
  <c r="D21" i="50"/>
  <c r="E20" i="50"/>
  <c r="D20" i="50"/>
  <c r="L18" i="50"/>
  <c r="K18" i="50"/>
  <c r="L17" i="50"/>
  <c r="K17" i="50"/>
  <c r="L16" i="50"/>
  <c r="K16" i="50"/>
  <c r="L15" i="50"/>
  <c r="K15" i="50"/>
  <c r="L14" i="50"/>
  <c r="K14" i="50"/>
  <c r="L13" i="50"/>
  <c r="K13" i="50"/>
  <c r="L12" i="50"/>
  <c r="K12" i="50"/>
  <c r="L11" i="50"/>
  <c r="K11" i="50"/>
  <c r="L10" i="50"/>
  <c r="K10" i="50"/>
  <c r="L9" i="50"/>
  <c r="K9" i="50"/>
  <c r="H18" i="50"/>
  <c r="G18" i="50"/>
  <c r="H17" i="50"/>
  <c r="G17" i="50"/>
  <c r="H16" i="50"/>
  <c r="G16" i="50"/>
  <c r="H15" i="50"/>
  <c r="G15" i="50"/>
  <c r="H14" i="50"/>
  <c r="G14" i="50"/>
  <c r="H13" i="50"/>
  <c r="G13" i="50"/>
  <c r="H12" i="50"/>
  <c r="G12" i="50"/>
  <c r="H11" i="50"/>
  <c r="G11" i="50"/>
  <c r="H10" i="50"/>
  <c r="G10" i="50"/>
  <c r="H9" i="50"/>
  <c r="G9" i="50"/>
  <c r="D17" i="50"/>
  <c r="E17" i="50"/>
  <c r="D18" i="50"/>
  <c r="E18" i="50"/>
  <c r="E16" i="50"/>
  <c r="D16" i="50"/>
  <c r="E15" i="50"/>
  <c r="D15" i="50"/>
  <c r="E14" i="50"/>
  <c r="D14" i="50"/>
  <c r="E13" i="50"/>
  <c r="D13" i="50"/>
  <c r="E12" i="50"/>
  <c r="D12" i="50"/>
  <c r="E11" i="50"/>
  <c r="D11" i="50"/>
  <c r="E10" i="50"/>
  <c r="D10" i="50"/>
  <c r="E9" i="50"/>
  <c r="D9" i="50"/>
  <c r="L7" i="50"/>
  <c r="K7" i="50"/>
  <c r="L6" i="50"/>
  <c r="K6" i="50"/>
  <c r="L5" i="50"/>
  <c r="K5" i="50"/>
  <c r="L4" i="50"/>
  <c r="K4" i="50"/>
  <c r="H7" i="50"/>
  <c r="G7" i="50"/>
  <c r="H6" i="50"/>
  <c r="G6" i="50"/>
  <c r="H5" i="50"/>
  <c r="G5" i="50"/>
  <c r="H4" i="50"/>
  <c r="G4" i="50"/>
  <c r="D5" i="50"/>
  <c r="E5" i="50"/>
  <c r="D6" i="50"/>
  <c r="E6" i="50"/>
  <c r="D7" i="50"/>
  <c r="E7" i="50"/>
  <c r="E4" i="50"/>
  <c r="D4" i="50"/>
  <c r="M94" i="50"/>
  <c r="I94" i="50"/>
  <c r="J94" i="50" s="1"/>
  <c r="N93" i="50"/>
  <c r="F93" i="50"/>
  <c r="I91" i="50"/>
  <c r="M87" i="50"/>
  <c r="M86" i="50"/>
  <c r="I86" i="50"/>
  <c r="F86" i="50"/>
  <c r="L84" i="50"/>
  <c r="H84" i="50"/>
  <c r="E84" i="50"/>
  <c r="D84" i="50"/>
  <c r="I83" i="50"/>
  <c r="F83" i="50"/>
  <c r="F82" i="50"/>
  <c r="F81" i="50"/>
  <c r="L80" i="50"/>
  <c r="L85" i="50" s="1"/>
  <c r="H80" i="50"/>
  <c r="H85" i="50" s="1"/>
  <c r="D80" i="50"/>
  <c r="M79" i="50"/>
  <c r="M78" i="50"/>
  <c r="F78" i="50"/>
  <c r="F77" i="50"/>
  <c r="I76" i="50"/>
  <c r="F76" i="50"/>
  <c r="F75" i="50"/>
  <c r="L71" i="50"/>
  <c r="K71" i="50"/>
  <c r="H71" i="50"/>
  <c r="E71" i="50"/>
  <c r="D71" i="50"/>
  <c r="M70" i="50"/>
  <c r="F70" i="50"/>
  <c r="M69" i="50"/>
  <c r="I69" i="50"/>
  <c r="M68" i="50"/>
  <c r="I68" i="50"/>
  <c r="F68" i="50"/>
  <c r="M67" i="50"/>
  <c r="F67" i="50"/>
  <c r="M66" i="50"/>
  <c r="I66" i="50"/>
  <c r="F66" i="50"/>
  <c r="M65" i="50"/>
  <c r="F65" i="50"/>
  <c r="M64" i="50"/>
  <c r="I64" i="50"/>
  <c r="F64" i="50"/>
  <c r="M63" i="50"/>
  <c r="F63" i="50"/>
  <c r="M62" i="50"/>
  <c r="I62" i="50"/>
  <c r="F62" i="50"/>
  <c r="M60" i="50"/>
  <c r="I60" i="50"/>
  <c r="F60" i="50"/>
  <c r="M58" i="50"/>
  <c r="I58" i="50"/>
  <c r="F58" i="50"/>
  <c r="M57" i="50"/>
  <c r="I57" i="50"/>
  <c r="F57" i="50"/>
  <c r="L53" i="50"/>
  <c r="L61" i="50" s="1"/>
  <c r="H53" i="50"/>
  <c r="H61" i="50" s="1"/>
  <c r="D53" i="50"/>
  <c r="M52" i="50"/>
  <c r="M51" i="50"/>
  <c r="F51" i="50"/>
  <c r="M50" i="50"/>
  <c r="I50" i="50"/>
  <c r="F50" i="50"/>
  <c r="M49" i="50"/>
  <c r="F49" i="50"/>
  <c r="M48" i="50"/>
  <c r="I48" i="50"/>
  <c r="F48" i="50"/>
  <c r="M47" i="50"/>
  <c r="F47" i="50"/>
  <c r="F46" i="50"/>
  <c r="M45" i="50"/>
  <c r="F45" i="50"/>
  <c r="D44" i="50"/>
  <c r="I43" i="50"/>
  <c r="J43" i="50" s="1"/>
  <c r="I42" i="50"/>
  <c r="J42" i="50" s="1"/>
  <c r="M39" i="50"/>
  <c r="I39" i="50"/>
  <c r="I38" i="50"/>
  <c r="H33" i="50"/>
  <c r="E33" i="50"/>
  <c r="M32" i="50"/>
  <c r="F32" i="50"/>
  <c r="M31" i="50"/>
  <c r="I31" i="50"/>
  <c r="F31" i="50"/>
  <c r="M24" i="50"/>
  <c r="I24" i="50"/>
  <c r="F24" i="50"/>
  <c r="M23" i="50"/>
  <c r="I23" i="50"/>
  <c r="F23" i="50"/>
  <c r="M22" i="50"/>
  <c r="I22" i="50"/>
  <c r="F22" i="50"/>
  <c r="L19" i="50"/>
  <c r="H19" i="50"/>
  <c r="F18" i="50"/>
  <c r="L8" i="50"/>
  <c r="H8" i="50"/>
  <c r="E8" i="50"/>
  <c r="M7" i="50"/>
  <c r="I7" i="50"/>
  <c r="F7" i="50"/>
  <c r="L95" i="49"/>
  <c r="K95" i="49"/>
  <c r="H95" i="49"/>
  <c r="G95" i="49"/>
  <c r="E95" i="49"/>
  <c r="D95" i="49"/>
  <c r="M94" i="49"/>
  <c r="I94" i="49"/>
  <c r="J94" i="49" s="1"/>
  <c r="N93" i="49"/>
  <c r="M93" i="49"/>
  <c r="I93" i="49"/>
  <c r="F93" i="49"/>
  <c r="O92" i="49"/>
  <c r="M92" i="49"/>
  <c r="I92" i="49"/>
  <c r="F92" i="49"/>
  <c r="M91" i="49"/>
  <c r="I91" i="49"/>
  <c r="J91" i="49" s="1"/>
  <c r="F91" i="49"/>
  <c r="M90" i="49"/>
  <c r="I90" i="49"/>
  <c r="J90" i="49" s="1"/>
  <c r="N89" i="49"/>
  <c r="M89" i="49"/>
  <c r="I89" i="49"/>
  <c r="J89" i="49" s="1"/>
  <c r="F89" i="49"/>
  <c r="N88" i="49"/>
  <c r="M88" i="49"/>
  <c r="I88" i="49"/>
  <c r="F88" i="49"/>
  <c r="M87" i="49"/>
  <c r="I87" i="49"/>
  <c r="F87" i="49"/>
  <c r="M86" i="49"/>
  <c r="I86" i="49"/>
  <c r="F86" i="49"/>
  <c r="L84" i="49"/>
  <c r="K84" i="49"/>
  <c r="H84" i="49"/>
  <c r="G84" i="49"/>
  <c r="E84" i="49"/>
  <c r="D84" i="49"/>
  <c r="M84" i="49"/>
  <c r="I84" i="49"/>
  <c r="L80" i="49"/>
  <c r="L85" i="49" s="1"/>
  <c r="K80" i="49"/>
  <c r="K85" i="49" s="1"/>
  <c r="H80" i="49"/>
  <c r="H85" i="49" s="1"/>
  <c r="G80" i="49"/>
  <c r="G85" i="49" s="1"/>
  <c r="E80" i="49"/>
  <c r="E85" i="49" s="1"/>
  <c r="D80" i="49"/>
  <c r="D85" i="49" s="1"/>
  <c r="M79" i="49"/>
  <c r="I79" i="49"/>
  <c r="F79" i="49"/>
  <c r="M78" i="49"/>
  <c r="I78" i="49"/>
  <c r="F78" i="49"/>
  <c r="M77" i="49"/>
  <c r="I77" i="49"/>
  <c r="F77" i="49"/>
  <c r="J77" i="49" s="1"/>
  <c r="M76" i="49"/>
  <c r="I76" i="49"/>
  <c r="F76" i="49"/>
  <c r="M75" i="49"/>
  <c r="M80" i="49" s="1"/>
  <c r="I75" i="49"/>
  <c r="F75" i="49"/>
  <c r="F80" i="49" s="1"/>
  <c r="L71" i="49"/>
  <c r="K71" i="49"/>
  <c r="H71" i="49"/>
  <c r="G71" i="49"/>
  <c r="E71" i="49"/>
  <c r="D71" i="49"/>
  <c r="M70" i="49"/>
  <c r="I70" i="49"/>
  <c r="J70" i="49" s="1"/>
  <c r="F70" i="49"/>
  <c r="M69" i="49"/>
  <c r="I69" i="49"/>
  <c r="F69" i="49"/>
  <c r="M68" i="49"/>
  <c r="I68" i="49"/>
  <c r="F68" i="49"/>
  <c r="M67" i="49"/>
  <c r="I67" i="49"/>
  <c r="F67" i="49"/>
  <c r="M66" i="49"/>
  <c r="I66" i="49"/>
  <c r="J66" i="49" s="1"/>
  <c r="F66" i="49"/>
  <c r="M65" i="49"/>
  <c r="I65" i="49"/>
  <c r="F65" i="49"/>
  <c r="M64" i="49"/>
  <c r="I64" i="49"/>
  <c r="F64" i="49"/>
  <c r="M63" i="49"/>
  <c r="I63" i="49"/>
  <c r="F63" i="49"/>
  <c r="M62" i="49"/>
  <c r="M71" i="49" s="1"/>
  <c r="I62" i="49"/>
  <c r="I71" i="49" s="1"/>
  <c r="F62" i="49"/>
  <c r="F71" i="49" s="1"/>
  <c r="M60" i="49"/>
  <c r="I60" i="49"/>
  <c r="J60" i="49" s="1"/>
  <c r="F60" i="49"/>
  <c r="M59" i="49"/>
  <c r="I59" i="49"/>
  <c r="J59" i="49" s="1"/>
  <c r="M58" i="49"/>
  <c r="I58" i="49"/>
  <c r="F58" i="49"/>
  <c r="J58" i="49" s="1"/>
  <c r="M57" i="49"/>
  <c r="I57" i="49"/>
  <c r="F57" i="49"/>
  <c r="M56" i="49"/>
  <c r="I56" i="49"/>
  <c r="F56" i="49"/>
  <c r="M55" i="49"/>
  <c r="I55" i="49"/>
  <c r="F55" i="49"/>
  <c r="M54" i="49"/>
  <c r="I54" i="49"/>
  <c r="F54" i="49"/>
  <c r="N53" i="49"/>
  <c r="L53" i="49"/>
  <c r="L61" i="49" s="1"/>
  <c r="K53" i="49"/>
  <c r="K61" i="49" s="1"/>
  <c r="H53" i="49"/>
  <c r="H61" i="49" s="1"/>
  <c r="G53" i="49"/>
  <c r="G61" i="49" s="1"/>
  <c r="E53" i="49"/>
  <c r="E61" i="49" s="1"/>
  <c r="D53" i="49"/>
  <c r="D61" i="49" s="1"/>
  <c r="M52" i="49"/>
  <c r="I52" i="49"/>
  <c r="J52" i="49" s="1"/>
  <c r="F52" i="49"/>
  <c r="M51" i="49"/>
  <c r="I51" i="49"/>
  <c r="F51" i="49"/>
  <c r="M50" i="49"/>
  <c r="I50" i="49"/>
  <c r="J50" i="49" s="1"/>
  <c r="F50" i="49"/>
  <c r="M49" i="49"/>
  <c r="I49" i="49"/>
  <c r="F49" i="49"/>
  <c r="M48" i="49"/>
  <c r="I48" i="49"/>
  <c r="J48" i="49" s="1"/>
  <c r="F48" i="49"/>
  <c r="M47" i="49"/>
  <c r="I47" i="49"/>
  <c r="F47" i="49"/>
  <c r="M46" i="49"/>
  <c r="I46" i="49"/>
  <c r="J46" i="49" s="1"/>
  <c r="F46" i="49"/>
  <c r="F53" i="49" s="1"/>
  <c r="M45" i="49"/>
  <c r="I45" i="49"/>
  <c r="F45" i="49"/>
  <c r="F61" i="49" s="1"/>
  <c r="L44" i="49"/>
  <c r="K44" i="49"/>
  <c r="H44" i="49"/>
  <c r="G44" i="49"/>
  <c r="E44" i="49"/>
  <c r="D44" i="49"/>
  <c r="M43" i="49"/>
  <c r="I43" i="49"/>
  <c r="J43" i="49" s="1"/>
  <c r="M42" i="49"/>
  <c r="I42" i="49"/>
  <c r="J42" i="49" s="1"/>
  <c r="M41" i="49"/>
  <c r="I41" i="49"/>
  <c r="J41" i="49" s="1"/>
  <c r="F41" i="49"/>
  <c r="M40" i="49"/>
  <c r="I40" i="49"/>
  <c r="F40" i="49"/>
  <c r="M39" i="49"/>
  <c r="I39" i="49"/>
  <c r="J39" i="49" s="1"/>
  <c r="F39" i="49"/>
  <c r="I38" i="49"/>
  <c r="J38" i="49" s="1"/>
  <c r="F38" i="49"/>
  <c r="M37" i="49"/>
  <c r="M44" i="49" s="1"/>
  <c r="F37" i="49"/>
  <c r="F44" i="49" s="1"/>
  <c r="L33" i="49"/>
  <c r="K33" i="49"/>
  <c r="H33" i="49"/>
  <c r="G33" i="49"/>
  <c r="E33" i="49"/>
  <c r="D33" i="49"/>
  <c r="M32" i="49"/>
  <c r="I32" i="49"/>
  <c r="F32" i="49"/>
  <c r="M31" i="49"/>
  <c r="I31" i="49"/>
  <c r="F31" i="49"/>
  <c r="M30" i="49"/>
  <c r="I30" i="49"/>
  <c r="F30" i="49"/>
  <c r="N29" i="49"/>
  <c r="M29" i="49"/>
  <c r="I29" i="49"/>
  <c r="F29" i="49"/>
  <c r="N28" i="49"/>
  <c r="M28" i="49"/>
  <c r="I28" i="49"/>
  <c r="F28" i="49"/>
  <c r="N27" i="49"/>
  <c r="M27" i="49"/>
  <c r="I27" i="49"/>
  <c r="F27" i="49"/>
  <c r="M26" i="49"/>
  <c r="I26" i="49"/>
  <c r="F26" i="49"/>
  <c r="L25" i="49"/>
  <c r="K25" i="49"/>
  <c r="H25" i="49"/>
  <c r="G25" i="49"/>
  <c r="E25" i="49"/>
  <c r="D25" i="49"/>
  <c r="M24" i="49"/>
  <c r="I24" i="49"/>
  <c r="F24" i="49"/>
  <c r="M23" i="49"/>
  <c r="I23" i="49"/>
  <c r="F23" i="49"/>
  <c r="M22" i="49"/>
  <c r="I22" i="49"/>
  <c r="F22" i="49"/>
  <c r="N21" i="49"/>
  <c r="M21" i="49"/>
  <c r="I21" i="49"/>
  <c r="F21" i="49"/>
  <c r="N20" i="49"/>
  <c r="M20" i="49"/>
  <c r="M25" i="49" s="1"/>
  <c r="I20" i="49"/>
  <c r="I25" i="49" s="1"/>
  <c r="F20" i="49"/>
  <c r="F25" i="49" s="1"/>
  <c r="L19" i="49"/>
  <c r="K19" i="49"/>
  <c r="H19" i="49"/>
  <c r="G19" i="49"/>
  <c r="E19" i="49"/>
  <c r="D19" i="49"/>
  <c r="I18" i="49"/>
  <c r="F18" i="49"/>
  <c r="J18" i="49" s="1"/>
  <c r="N17" i="49"/>
  <c r="I17" i="49"/>
  <c r="F17" i="49"/>
  <c r="N16" i="49"/>
  <c r="I16" i="49"/>
  <c r="F16" i="49"/>
  <c r="N15" i="49"/>
  <c r="I15" i="49"/>
  <c r="F15" i="49"/>
  <c r="N14" i="49"/>
  <c r="I14" i="49"/>
  <c r="J14" i="49" s="1"/>
  <c r="N13" i="49"/>
  <c r="I13" i="49"/>
  <c r="J13" i="49" s="1"/>
  <c r="F13" i="49"/>
  <c r="N12" i="49"/>
  <c r="I12" i="49"/>
  <c r="F12" i="49"/>
  <c r="N11" i="49"/>
  <c r="I11" i="49"/>
  <c r="F11" i="49"/>
  <c r="N10" i="49"/>
  <c r="I10" i="49"/>
  <c r="F10" i="49"/>
  <c r="N9" i="49"/>
  <c r="M9" i="49"/>
  <c r="M19" i="49" s="1"/>
  <c r="I9" i="49"/>
  <c r="F9" i="49"/>
  <c r="L8" i="49"/>
  <c r="L96" i="49" s="1"/>
  <c r="K8" i="49"/>
  <c r="H8" i="49"/>
  <c r="G8" i="49"/>
  <c r="E8" i="49"/>
  <c r="E96" i="49" s="1"/>
  <c r="D8" i="49"/>
  <c r="M7" i="49"/>
  <c r="I7" i="49"/>
  <c r="F7" i="49"/>
  <c r="J7" i="49" s="1"/>
  <c r="N6" i="49"/>
  <c r="M6" i="49"/>
  <c r="I6" i="49"/>
  <c r="F6" i="49"/>
  <c r="N5" i="49"/>
  <c r="M5" i="49"/>
  <c r="I5" i="49"/>
  <c r="F5" i="49"/>
  <c r="N4" i="49"/>
  <c r="M4" i="49"/>
  <c r="M8" i="49" s="1"/>
  <c r="I4" i="49"/>
  <c r="I8" i="49" s="1"/>
  <c r="F4" i="49"/>
  <c r="F8" i="49" s="1"/>
  <c r="L95" i="48"/>
  <c r="K95" i="48"/>
  <c r="H95" i="48"/>
  <c r="G95" i="48"/>
  <c r="E95" i="48"/>
  <c r="D95" i="48"/>
  <c r="M94" i="48"/>
  <c r="I94" i="48"/>
  <c r="J94" i="48" s="1"/>
  <c r="N93" i="48"/>
  <c r="M93" i="48"/>
  <c r="I93" i="48"/>
  <c r="F93" i="48"/>
  <c r="O92" i="48"/>
  <c r="M92" i="48"/>
  <c r="F92" i="48"/>
  <c r="M91" i="48"/>
  <c r="F91" i="48"/>
  <c r="M90" i="48"/>
  <c r="J90" i="48"/>
  <c r="N89" i="48"/>
  <c r="M89" i="48"/>
  <c r="I89" i="48"/>
  <c r="F89" i="48"/>
  <c r="N88" i="48"/>
  <c r="M88" i="48"/>
  <c r="I88" i="48"/>
  <c r="F88" i="48"/>
  <c r="M87" i="48"/>
  <c r="I87" i="48"/>
  <c r="F87" i="48"/>
  <c r="J87" i="48" s="1"/>
  <c r="M86" i="48"/>
  <c r="I86" i="48"/>
  <c r="F86" i="48"/>
  <c r="L84" i="48"/>
  <c r="K84" i="48"/>
  <c r="H84" i="48"/>
  <c r="G84" i="48"/>
  <c r="E84" i="48"/>
  <c r="D84" i="48"/>
  <c r="I83" i="48"/>
  <c r="J83" i="48" s="1"/>
  <c r="F83" i="48"/>
  <c r="M82" i="48"/>
  <c r="I82" i="48"/>
  <c r="F82" i="48"/>
  <c r="N81" i="48"/>
  <c r="M81" i="48"/>
  <c r="M84" i="48" s="1"/>
  <c r="I81" i="48"/>
  <c r="I84" i="48" s="1"/>
  <c r="F81" i="48"/>
  <c r="L80" i="48"/>
  <c r="L85" i="48" s="1"/>
  <c r="K80" i="48"/>
  <c r="K85" i="48" s="1"/>
  <c r="H80" i="48"/>
  <c r="H85" i="48" s="1"/>
  <c r="G80" i="48"/>
  <c r="E80" i="48"/>
  <c r="E85" i="48" s="1"/>
  <c r="D80" i="48"/>
  <c r="D85" i="48" s="1"/>
  <c r="M79" i="48"/>
  <c r="I79" i="48"/>
  <c r="J79" i="48" s="1"/>
  <c r="F79" i="48"/>
  <c r="M78" i="48"/>
  <c r="I78" i="48"/>
  <c r="F78" i="48"/>
  <c r="N77" i="48"/>
  <c r="M77" i="48"/>
  <c r="I77" i="48"/>
  <c r="F77" i="48"/>
  <c r="M76" i="48"/>
  <c r="I76" i="48"/>
  <c r="F76" i="48"/>
  <c r="N75" i="48"/>
  <c r="M75" i="48"/>
  <c r="I75" i="48"/>
  <c r="F75" i="48"/>
  <c r="F80" i="48" s="1"/>
  <c r="L71" i="48"/>
  <c r="K71" i="48"/>
  <c r="H71" i="48"/>
  <c r="G71" i="48"/>
  <c r="E71" i="48"/>
  <c r="D71" i="48"/>
  <c r="M70" i="48"/>
  <c r="I70" i="48"/>
  <c r="F70" i="48"/>
  <c r="M69" i="48"/>
  <c r="I69" i="48"/>
  <c r="J69" i="48" s="1"/>
  <c r="F69" i="48"/>
  <c r="M68" i="48"/>
  <c r="I68" i="48"/>
  <c r="F68" i="48"/>
  <c r="M67" i="48"/>
  <c r="I67" i="48"/>
  <c r="J67" i="48" s="1"/>
  <c r="F67" i="48"/>
  <c r="M66" i="48"/>
  <c r="I66" i="48"/>
  <c r="F66" i="48"/>
  <c r="M65" i="48"/>
  <c r="I65" i="48"/>
  <c r="J65" i="48" s="1"/>
  <c r="F65" i="48"/>
  <c r="M64" i="48"/>
  <c r="I64" i="48"/>
  <c r="F64" i="48"/>
  <c r="M63" i="48"/>
  <c r="I63" i="48"/>
  <c r="J63" i="48" s="1"/>
  <c r="F63" i="48"/>
  <c r="M62" i="48"/>
  <c r="M71" i="48" s="1"/>
  <c r="I62" i="48"/>
  <c r="I71" i="48" s="1"/>
  <c r="F62" i="48"/>
  <c r="F71" i="48" s="1"/>
  <c r="M60" i="48"/>
  <c r="I60" i="48"/>
  <c r="J60" i="48" s="1"/>
  <c r="F60" i="48"/>
  <c r="N59" i="48"/>
  <c r="M59" i="48"/>
  <c r="I59" i="48"/>
  <c r="F59" i="48"/>
  <c r="M58" i="48"/>
  <c r="I58" i="48"/>
  <c r="F58" i="48"/>
  <c r="J58" i="48" s="1"/>
  <c r="M57" i="48"/>
  <c r="I57" i="48"/>
  <c r="F57" i="48"/>
  <c r="M56" i="48"/>
  <c r="I56" i="48"/>
  <c r="F56" i="48"/>
  <c r="M55" i="48"/>
  <c r="I55" i="48"/>
  <c r="F55" i="48"/>
  <c r="N54" i="48"/>
  <c r="M54" i="48"/>
  <c r="I54" i="48"/>
  <c r="F54" i="48"/>
  <c r="N53" i="48"/>
  <c r="L53" i="48"/>
  <c r="L61" i="48" s="1"/>
  <c r="K53" i="48"/>
  <c r="K61" i="48" s="1"/>
  <c r="H53" i="48"/>
  <c r="H61" i="48" s="1"/>
  <c r="G53" i="48"/>
  <c r="G61" i="48" s="1"/>
  <c r="E53" i="48"/>
  <c r="E61" i="48" s="1"/>
  <c r="D53" i="48"/>
  <c r="D61" i="48" s="1"/>
  <c r="M52" i="48"/>
  <c r="I52" i="48"/>
  <c r="J52" i="48" s="1"/>
  <c r="F52" i="48"/>
  <c r="M51" i="48"/>
  <c r="I51" i="48"/>
  <c r="F51" i="48"/>
  <c r="M50" i="48"/>
  <c r="I50" i="48"/>
  <c r="J50" i="48" s="1"/>
  <c r="F50" i="48"/>
  <c r="M49" i="48"/>
  <c r="I49" i="48"/>
  <c r="F49" i="48"/>
  <c r="M48" i="48"/>
  <c r="I48" i="48"/>
  <c r="J48" i="48" s="1"/>
  <c r="F48" i="48"/>
  <c r="M47" i="48"/>
  <c r="I47" i="48"/>
  <c r="F47" i="48"/>
  <c r="M46" i="48"/>
  <c r="I46" i="48"/>
  <c r="J46" i="48" s="1"/>
  <c r="F46" i="48"/>
  <c r="F53" i="48" s="1"/>
  <c r="M45" i="48"/>
  <c r="I45" i="48"/>
  <c r="F45" i="48"/>
  <c r="L44" i="48"/>
  <c r="K44" i="48"/>
  <c r="H44" i="48"/>
  <c r="G44" i="48"/>
  <c r="E44" i="48"/>
  <c r="D44" i="48"/>
  <c r="M43" i="48"/>
  <c r="I43" i="48"/>
  <c r="J43" i="48" s="1"/>
  <c r="M42" i="48"/>
  <c r="I42" i="48"/>
  <c r="J42" i="48" s="1"/>
  <c r="M41" i="48"/>
  <c r="I41" i="48"/>
  <c r="J41" i="48" s="1"/>
  <c r="F41" i="48"/>
  <c r="M40" i="48"/>
  <c r="I40" i="48"/>
  <c r="F40" i="48"/>
  <c r="M39" i="48"/>
  <c r="I39" i="48"/>
  <c r="J39" i="48" s="1"/>
  <c r="F39" i="48"/>
  <c r="I38" i="48"/>
  <c r="J38" i="48" s="1"/>
  <c r="F38" i="48"/>
  <c r="M37" i="48"/>
  <c r="F37" i="48"/>
  <c r="F44" i="48" s="1"/>
  <c r="L33" i="48"/>
  <c r="K33" i="48"/>
  <c r="H33" i="48"/>
  <c r="G33" i="48"/>
  <c r="E33" i="48"/>
  <c r="D33" i="48"/>
  <c r="M32" i="48"/>
  <c r="I32" i="48"/>
  <c r="F32" i="48"/>
  <c r="M31" i="48"/>
  <c r="I31" i="48"/>
  <c r="J31" i="48" s="1"/>
  <c r="F31" i="48"/>
  <c r="M30" i="48"/>
  <c r="I30" i="48"/>
  <c r="F30" i="48"/>
  <c r="N29" i="48"/>
  <c r="M29" i="48"/>
  <c r="I29" i="48"/>
  <c r="F29" i="48"/>
  <c r="N28" i="48"/>
  <c r="M28" i="48"/>
  <c r="I28" i="48"/>
  <c r="F28" i="48"/>
  <c r="N27" i="48"/>
  <c r="M27" i="48"/>
  <c r="I27" i="48"/>
  <c r="F27" i="48"/>
  <c r="N26" i="48"/>
  <c r="M26" i="48"/>
  <c r="M33" i="48" s="1"/>
  <c r="I26" i="48"/>
  <c r="I33" i="48" s="1"/>
  <c r="F26" i="48"/>
  <c r="F33" i="48" s="1"/>
  <c r="L25" i="48"/>
  <c r="K25" i="48"/>
  <c r="H25" i="48"/>
  <c r="G25" i="48"/>
  <c r="E25" i="48"/>
  <c r="D25" i="48"/>
  <c r="M24" i="48"/>
  <c r="I24" i="48"/>
  <c r="J24" i="48" s="1"/>
  <c r="F24" i="48"/>
  <c r="M23" i="48"/>
  <c r="I23" i="48"/>
  <c r="F23" i="48"/>
  <c r="M22" i="48"/>
  <c r="I22" i="48"/>
  <c r="J22" i="48" s="1"/>
  <c r="F22" i="48"/>
  <c r="N21" i="48"/>
  <c r="M21" i="48"/>
  <c r="I21" i="48"/>
  <c r="F21" i="48"/>
  <c r="N20" i="48"/>
  <c r="M20" i="48"/>
  <c r="M25" i="48" s="1"/>
  <c r="I20" i="48"/>
  <c r="I25" i="48" s="1"/>
  <c r="F20" i="48"/>
  <c r="F25" i="48" s="1"/>
  <c r="L19" i="48"/>
  <c r="K19" i="48"/>
  <c r="H19" i="48"/>
  <c r="G19" i="48"/>
  <c r="E19" i="48"/>
  <c r="D19" i="48"/>
  <c r="M18" i="48"/>
  <c r="I18" i="48"/>
  <c r="F18" i="48"/>
  <c r="J18" i="48" s="1"/>
  <c r="N17" i="48"/>
  <c r="M17" i="48"/>
  <c r="I17" i="48"/>
  <c r="F17" i="48"/>
  <c r="N16" i="48"/>
  <c r="M16" i="48"/>
  <c r="I16" i="48"/>
  <c r="F16" i="48"/>
  <c r="N15" i="48"/>
  <c r="M15" i="48"/>
  <c r="I15" i="48"/>
  <c r="I14" i="48"/>
  <c r="J14" i="48" s="1"/>
  <c r="N13" i="48"/>
  <c r="M13" i="48"/>
  <c r="I13" i="48"/>
  <c r="F13" i="48"/>
  <c r="N12" i="48"/>
  <c r="M12" i="48"/>
  <c r="I12" i="48"/>
  <c r="F12" i="48"/>
  <c r="J12" i="48" s="1"/>
  <c r="N11" i="48"/>
  <c r="M11" i="48"/>
  <c r="I11" i="48"/>
  <c r="F11" i="48"/>
  <c r="N10" i="48"/>
  <c r="M10" i="48"/>
  <c r="I10" i="48"/>
  <c r="F10" i="48"/>
  <c r="J10" i="48" s="1"/>
  <c r="N9" i="48"/>
  <c r="M9" i="48"/>
  <c r="I9" i="48"/>
  <c r="F9" i="48"/>
  <c r="L8" i="48"/>
  <c r="K8" i="48"/>
  <c r="H8" i="48"/>
  <c r="G8" i="48"/>
  <c r="E8" i="48"/>
  <c r="D8" i="48"/>
  <c r="M7" i="48"/>
  <c r="I7" i="48"/>
  <c r="F7" i="48"/>
  <c r="J7" i="48" s="1"/>
  <c r="N6" i="48"/>
  <c r="M6" i="48"/>
  <c r="I6" i="48"/>
  <c r="F6" i="48"/>
  <c r="N5" i="48"/>
  <c r="M5" i="48"/>
  <c r="I5" i="48"/>
  <c r="F5" i="48"/>
  <c r="N4" i="48"/>
  <c r="M4" i="48"/>
  <c r="M8" i="48" s="1"/>
  <c r="I4" i="48"/>
  <c r="I8" i="48" s="1"/>
  <c r="F4" i="48"/>
  <c r="F8" i="48" s="1"/>
  <c r="L95" i="47"/>
  <c r="K95" i="47"/>
  <c r="H95" i="47"/>
  <c r="G95" i="47"/>
  <c r="E95" i="47"/>
  <c r="D95" i="47"/>
  <c r="M94" i="47"/>
  <c r="I94" i="47"/>
  <c r="J94" i="47" s="1"/>
  <c r="N93" i="47"/>
  <c r="M93" i="47"/>
  <c r="I93" i="47"/>
  <c r="F93" i="47"/>
  <c r="M92" i="47"/>
  <c r="I92" i="47"/>
  <c r="F92" i="47"/>
  <c r="M91" i="47"/>
  <c r="I91" i="47"/>
  <c r="F91" i="47"/>
  <c r="J91" i="47" s="1"/>
  <c r="M90" i="47"/>
  <c r="J90" i="47"/>
  <c r="I90" i="47"/>
  <c r="M89" i="47"/>
  <c r="I89" i="47"/>
  <c r="F89" i="47"/>
  <c r="N88" i="47"/>
  <c r="M88" i="47"/>
  <c r="I88" i="47"/>
  <c r="F88" i="47"/>
  <c r="M87" i="47"/>
  <c r="I87" i="47"/>
  <c r="F87" i="47"/>
  <c r="M86" i="47"/>
  <c r="I86" i="47"/>
  <c r="F86" i="47"/>
  <c r="L84" i="47"/>
  <c r="K84" i="47"/>
  <c r="H84" i="47"/>
  <c r="G84" i="47"/>
  <c r="E84" i="47"/>
  <c r="D84" i="47"/>
  <c r="I83" i="47"/>
  <c r="F83" i="47"/>
  <c r="M82" i="47"/>
  <c r="I82" i="47"/>
  <c r="J82" i="47" s="1"/>
  <c r="F82" i="47"/>
  <c r="N81" i="47"/>
  <c r="M81" i="47"/>
  <c r="M84" i="47" s="1"/>
  <c r="I81" i="47"/>
  <c r="F81" i="47"/>
  <c r="L80" i="47"/>
  <c r="L85" i="47" s="1"/>
  <c r="K80" i="47"/>
  <c r="K85" i="47" s="1"/>
  <c r="H80" i="47"/>
  <c r="H85" i="47" s="1"/>
  <c r="G80" i="47"/>
  <c r="E80" i="47"/>
  <c r="E85" i="47" s="1"/>
  <c r="D80" i="47"/>
  <c r="D85" i="47" s="1"/>
  <c r="M79" i="47"/>
  <c r="I79" i="47"/>
  <c r="F79" i="47"/>
  <c r="M78" i="47"/>
  <c r="I78" i="47"/>
  <c r="F78" i="47"/>
  <c r="M77" i="47"/>
  <c r="I77" i="47"/>
  <c r="F77" i="47"/>
  <c r="M76" i="47"/>
  <c r="I76" i="47"/>
  <c r="F76" i="47"/>
  <c r="J76" i="47" s="1"/>
  <c r="N75" i="47"/>
  <c r="M75" i="47"/>
  <c r="M80" i="47" s="1"/>
  <c r="M85" i="47" s="1"/>
  <c r="I75" i="47"/>
  <c r="F75" i="47"/>
  <c r="F80" i="47" s="1"/>
  <c r="L71" i="47"/>
  <c r="K71" i="47"/>
  <c r="H71" i="47"/>
  <c r="G71" i="47"/>
  <c r="E71" i="47"/>
  <c r="D71" i="47"/>
  <c r="M70" i="47"/>
  <c r="I70" i="47"/>
  <c r="J70" i="47" s="1"/>
  <c r="F70" i="47"/>
  <c r="M69" i="47"/>
  <c r="I69" i="47"/>
  <c r="F69" i="47"/>
  <c r="M68" i="47"/>
  <c r="I68" i="47"/>
  <c r="F68" i="47"/>
  <c r="M67" i="47"/>
  <c r="I67" i="47"/>
  <c r="J67" i="47" s="1"/>
  <c r="F67" i="47"/>
  <c r="M66" i="47"/>
  <c r="I66" i="47"/>
  <c r="F66" i="47"/>
  <c r="M65" i="47"/>
  <c r="I65" i="47"/>
  <c r="J65" i="47" s="1"/>
  <c r="F65" i="47"/>
  <c r="M64" i="47"/>
  <c r="I64" i="47"/>
  <c r="F64" i="47"/>
  <c r="M63" i="47"/>
  <c r="I63" i="47"/>
  <c r="F63" i="47"/>
  <c r="M62" i="47"/>
  <c r="M71" i="47" s="1"/>
  <c r="I62" i="47"/>
  <c r="I71" i="47" s="1"/>
  <c r="F62" i="47"/>
  <c r="F71" i="47" s="1"/>
  <c r="M60" i="47"/>
  <c r="I60" i="47"/>
  <c r="J60" i="47" s="1"/>
  <c r="F60" i="47"/>
  <c r="M59" i="47"/>
  <c r="I59" i="47"/>
  <c r="F59" i="47"/>
  <c r="M58" i="47"/>
  <c r="I58" i="47"/>
  <c r="F58" i="47"/>
  <c r="M57" i="47"/>
  <c r="I57" i="47"/>
  <c r="F57" i="47"/>
  <c r="J57" i="47" s="1"/>
  <c r="M56" i="47"/>
  <c r="I56" i="47"/>
  <c r="F56" i="47"/>
  <c r="M55" i="47"/>
  <c r="I55" i="47"/>
  <c r="F55" i="47"/>
  <c r="M54" i="47"/>
  <c r="I54" i="47"/>
  <c r="F54" i="47"/>
  <c r="J54" i="47" s="1"/>
  <c r="N53" i="47"/>
  <c r="L53" i="47"/>
  <c r="L61" i="47" s="1"/>
  <c r="K53" i="47"/>
  <c r="K61" i="47" s="1"/>
  <c r="H53" i="47"/>
  <c r="H61" i="47" s="1"/>
  <c r="G53" i="47"/>
  <c r="G61" i="47" s="1"/>
  <c r="E53" i="47"/>
  <c r="E61" i="47" s="1"/>
  <c r="D53" i="47"/>
  <c r="D61" i="47" s="1"/>
  <c r="M52" i="47"/>
  <c r="I52" i="47"/>
  <c r="J52" i="47" s="1"/>
  <c r="F52" i="47"/>
  <c r="M51" i="47"/>
  <c r="I51" i="47"/>
  <c r="F51" i="47"/>
  <c r="M50" i="47"/>
  <c r="I50" i="47"/>
  <c r="J50" i="47" s="1"/>
  <c r="F50" i="47"/>
  <c r="M49" i="47"/>
  <c r="I49" i="47"/>
  <c r="F49" i="47"/>
  <c r="M48" i="47"/>
  <c r="I48" i="47"/>
  <c r="J48" i="47" s="1"/>
  <c r="F48" i="47"/>
  <c r="M47" i="47"/>
  <c r="I47" i="47"/>
  <c r="F47" i="47"/>
  <c r="M46" i="47"/>
  <c r="M53" i="47" s="1"/>
  <c r="I46" i="47"/>
  <c r="F46" i="47"/>
  <c r="F53" i="47" s="1"/>
  <c r="M45" i="47"/>
  <c r="M61" i="47" s="1"/>
  <c r="I45" i="47"/>
  <c r="F45" i="47"/>
  <c r="L44" i="47"/>
  <c r="K44" i="47"/>
  <c r="H44" i="47"/>
  <c r="G44" i="47"/>
  <c r="E44" i="47"/>
  <c r="D44" i="47"/>
  <c r="M43" i="47"/>
  <c r="J43" i="47"/>
  <c r="M42" i="47"/>
  <c r="J42" i="47"/>
  <c r="M41" i="47"/>
  <c r="I41" i="47"/>
  <c r="F41" i="47"/>
  <c r="J41" i="47" s="1"/>
  <c r="M40" i="47"/>
  <c r="I40" i="47"/>
  <c r="J40" i="47" s="1"/>
  <c r="F40" i="47"/>
  <c r="M39" i="47"/>
  <c r="I39" i="47"/>
  <c r="F39" i="47"/>
  <c r="I38" i="47"/>
  <c r="F38" i="47"/>
  <c r="J38" i="47" s="1"/>
  <c r="M37" i="47"/>
  <c r="F37" i="47"/>
  <c r="F44" i="47" s="1"/>
  <c r="L33" i="47"/>
  <c r="K33" i="47"/>
  <c r="H33" i="47"/>
  <c r="G33" i="47"/>
  <c r="E33" i="47"/>
  <c r="D33" i="47"/>
  <c r="M32" i="47"/>
  <c r="I32" i="47"/>
  <c r="F32" i="47"/>
  <c r="M31" i="47"/>
  <c r="I31" i="47"/>
  <c r="F31" i="47"/>
  <c r="M30" i="47"/>
  <c r="I30" i="47"/>
  <c r="F30" i="47"/>
  <c r="M29" i="47"/>
  <c r="I29" i="47"/>
  <c r="F29" i="47"/>
  <c r="N28" i="47"/>
  <c r="M28" i="47"/>
  <c r="I28" i="47"/>
  <c r="F28" i="47"/>
  <c r="N27" i="47"/>
  <c r="M27" i="47"/>
  <c r="I27" i="47"/>
  <c r="F27" i="47"/>
  <c r="N26" i="47"/>
  <c r="M26" i="47"/>
  <c r="M33" i="47" s="1"/>
  <c r="I26" i="47"/>
  <c r="F26" i="47"/>
  <c r="L25" i="47"/>
  <c r="K25" i="47"/>
  <c r="H25" i="47"/>
  <c r="G25" i="47"/>
  <c r="E25" i="47"/>
  <c r="D25" i="47"/>
  <c r="M24" i="47"/>
  <c r="I24" i="47"/>
  <c r="F24" i="47"/>
  <c r="M23" i="47"/>
  <c r="I23" i="47"/>
  <c r="F23" i="47"/>
  <c r="M22" i="47"/>
  <c r="I22" i="47"/>
  <c r="F22" i="47"/>
  <c r="N21" i="47"/>
  <c r="M21" i="47"/>
  <c r="I21" i="47"/>
  <c r="F21" i="47"/>
  <c r="N20" i="47"/>
  <c r="M20" i="47"/>
  <c r="M25" i="47" s="1"/>
  <c r="I20" i="47"/>
  <c r="I25" i="47" s="1"/>
  <c r="F20" i="47"/>
  <c r="F25" i="47" s="1"/>
  <c r="L19" i="47"/>
  <c r="K19" i="47"/>
  <c r="H19" i="47"/>
  <c r="G19" i="47"/>
  <c r="E19" i="47"/>
  <c r="D19" i="47"/>
  <c r="M18" i="47"/>
  <c r="I18" i="47"/>
  <c r="F18" i="47"/>
  <c r="N17" i="47"/>
  <c r="M17" i="47"/>
  <c r="I17" i="47"/>
  <c r="F17" i="47"/>
  <c r="N16" i="47"/>
  <c r="M16" i="47"/>
  <c r="I16" i="47"/>
  <c r="F16" i="47"/>
  <c r="N15" i="47"/>
  <c r="M15" i="47"/>
  <c r="I15" i="47"/>
  <c r="J15" i="47" s="1"/>
  <c r="F15" i="47"/>
  <c r="I14" i="47"/>
  <c r="J14" i="47" s="1"/>
  <c r="N13" i="47"/>
  <c r="M13" i="47"/>
  <c r="I13" i="47"/>
  <c r="F13" i="47"/>
  <c r="N12" i="47"/>
  <c r="M12" i="47"/>
  <c r="I12" i="47"/>
  <c r="F12" i="47"/>
  <c r="N11" i="47"/>
  <c r="M11" i="47"/>
  <c r="I11" i="47"/>
  <c r="F11" i="47"/>
  <c r="N10" i="47"/>
  <c r="M10" i="47"/>
  <c r="I10" i="47"/>
  <c r="F10" i="47"/>
  <c r="N9" i="47"/>
  <c r="M9" i="47"/>
  <c r="M19" i="47" s="1"/>
  <c r="I9" i="47"/>
  <c r="I19" i="47" s="1"/>
  <c r="F9" i="47"/>
  <c r="F19" i="47" s="1"/>
  <c r="L8" i="47"/>
  <c r="L96" i="47" s="1"/>
  <c r="K8" i="47"/>
  <c r="H8" i="47"/>
  <c r="G8" i="47"/>
  <c r="E8" i="47"/>
  <c r="D8" i="47"/>
  <c r="M7" i="47"/>
  <c r="I7" i="47"/>
  <c r="F7" i="47"/>
  <c r="N6" i="47"/>
  <c r="M6" i="47"/>
  <c r="I6" i="47"/>
  <c r="F6" i="47"/>
  <c r="N5" i="47"/>
  <c r="M5" i="47"/>
  <c r="I5" i="47"/>
  <c r="F5" i="47"/>
  <c r="N4" i="47"/>
  <c r="M4" i="47"/>
  <c r="M8" i="47" s="1"/>
  <c r="I4" i="47"/>
  <c r="I8" i="47" s="1"/>
  <c r="F4" i="47"/>
  <c r="F8" i="47" s="1"/>
  <c r="L95" i="46"/>
  <c r="K95" i="46"/>
  <c r="H95" i="46"/>
  <c r="G95" i="46"/>
  <c r="E95" i="46"/>
  <c r="D95" i="46"/>
  <c r="M94" i="46"/>
  <c r="J94" i="46"/>
  <c r="N93" i="46"/>
  <c r="M93" i="46"/>
  <c r="O92" i="46"/>
  <c r="M92" i="46"/>
  <c r="M91" i="46"/>
  <c r="M90" i="46"/>
  <c r="J90" i="46"/>
  <c r="N89" i="46"/>
  <c r="M89" i="46"/>
  <c r="N88" i="46"/>
  <c r="M88" i="46"/>
  <c r="M87" i="46"/>
  <c r="M86" i="46"/>
  <c r="F86" i="46"/>
  <c r="L84" i="46"/>
  <c r="K84" i="46"/>
  <c r="H84" i="46"/>
  <c r="G84" i="46"/>
  <c r="E84" i="46"/>
  <c r="D84" i="46"/>
  <c r="I83" i="46"/>
  <c r="F83" i="46"/>
  <c r="M82" i="46"/>
  <c r="I82" i="46"/>
  <c r="F82" i="46"/>
  <c r="M81" i="46"/>
  <c r="M84" i="46" s="1"/>
  <c r="I81" i="46"/>
  <c r="I84" i="46" s="1"/>
  <c r="F81" i="46"/>
  <c r="L80" i="46"/>
  <c r="L85" i="46" s="1"/>
  <c r="K80" i="46"/>
  <c r="K85" i="46" s="1"/>
  <c r="H80" i="46"/>
  <c r="H85" i="46" s="1"/>
  <c r="G80" i="46"/>
  <c r="G85" i="46" s="1"/>
  <c r="E80" i="46"/>
  <c r="E85" i="46" s="1"/>
  <c r="D80" i="46"/>
  <c r="D85" i="46" s="1"/>
  <c r="M79" i="46"/>
  <c r="I79" i="46"/>
  <c r="F79" i="46"/>
  <c r="J79" i="46" s="1"/>
  <c r="M78" i="46"/>
  <c r="I78" i="46"/>
  <c r="F78" i="46"/>
  <c r="M77" i="46"/>
  <c r="I77" i="46"/>
  <c r="F77" i="46"/>
  <c r="M76" i="46"/>
  <c r="I76" i="46"/>
  <c r="F76" i="46"/>
  <c r="N75" i="46"/>
  <c r="M75" i="46"/>
  <c r="M80" i="46" s="1"/>
  <c r="M85" i="46" s="1"/>
  <c r="I75" i="46"/>
  <c r="F75" i="46"/>
  <c r="F80" i="46" s="1"/>
  <c r="L71" i="46"/>
  <c r="K71" i="46"/>
  <c r="H71" i="46"/>
  <c r="G71" i="46"/>
  <c r="E71" i="46"/>
  <c r="D71" i="46"/>
  <c r="M70" i="46"/>
  <c r="I70" i="46"/>
  <c r="J70" i="46" s="1"/>
  <c r="F70" i="46"/>
  <c r="M69" i="46"/>
  <c r="I69" i="46"/>
  <c r="F69" i="46"/>
  <c r="M68" i="46"/>
  <c r="I68" i="46"/>
  <c r="F68" i="46"/>
  <c r="M67" i="46"/>
  <c r="I67" i="46"/>
  <c r="F67" i="46"/>
  <c r="M66" i="46"/>
  <c r="I66" i="46"/>
  <c r="J66" i="46" s="1"/>
  <c r="F66" i="46"/>
  <c r="M65" i="46"/>
  <c r="I65" i="46"/>
  <c r="F65" i="46"/>
  <c r="M64" i="46"/>
  <c r="I64" i="46"/>
  <c r="F64" i="46"/>
  <c r="M63" i="46"/>
  <c r="I63" i="46"/>
  <c r="F63" i="46"/>
  <c r="M62" i="46"/>
  <c r="M71" i="46" s="1"/>
  <c r="I62" i="46"/>
  <c r="I71" i="46" s="1"/>
  <c r="F62" i="46"/>
  <c r="F71" i="46" s="1"/>
  <c r="M60" i="46"/>
  <c r="I60" i="46"/>
  <c r="J60" i="46" s="1"/>
  <c r="F60" i="46"/>
  <c r="M59" i="46"/>
  <c r="I59" i="46"/>
  <c r="F59" i="46"/>
  <c r="J59" i="46" s="1"/>
  <c r="M58" i="46"/>
  <c r="I58" i="46"/>
  <c r="F58" i="46"/>
  <c r="M57" i="46"/>
  <c r="I57" i="46"/>
  <c r="F57" i="46"/>
  <c r="J57" i="46" s="1"/>
  <c r="M56" i="46"/>
  <c r="I56" i="46"/>
  <c r="F56" i="46"/>
  <c r="M55" i="46"/>
  <c r="I55" i="46"/>
  <c r="F55" i="46"/>
  <c r="J55" i="46" s="1"/>
  <c r="M54" i="46"/>
  <c r="I54" i="46"/>
  <c r="F54" i="46"/>
  <c r="N53" i="46"/>
  <c r="L53" i="46"/>
  <c r="L61" i="46" s="1"/>
  <c r="K53" i="46"/>
  <c r="K61" i="46" s="1"/>
  <c r="H53" i="46"/>
  <c r="H61" i="46" s="1"/>
  <c r="G53" i="46"/>
  <c r="G61" i="46" s="1"/>
  <c r="E53" i="46"/>
  <c r="E61" i="46" s="1"/>
  <c r="D53" i="46"/>
  <c r="D61" i="46" s="1"/>
  <c r="M52" i="46"/>
  <c r="I52" i="46"/>
  <c r="F52" i="46"/>
  <c r="M51" i="46"/>
  <c r="I51" i="46"/>
  <c r="F51" i="46"/>
  <c r="J51" i="46" s="1"/>
  <c r="M50" i="46"/>
  <c r="I50" i="46"/>
  <c r="F50" i="46"/>
  <c r="M49" i="46"/>
  <c r="I49" i="46"/>
  <c r="F49" i="46"/>
  <c r="J49" i="46" s="1"/>
  <c r="M48" i="46"/>
  <c r="I48" i="46"/>
  <c r="F48" i="46"/>
  <c r="M47" i="46"/>
  <c r="I47" i="46"/>
  <c r="F47" i="46"/>
  <c r="J47" i="46" s="1"/>
  <c r="M46" i="46"/>
  <c r="M53" i="46" s="1"/>
  <c r="I46" i="46"/>
  <c r="I53" i="46" s="1"/>
  <c r="F46" i="46"/>
  <c r="F53" i="46" s="1"/>
  <c r="M45" i="46"/>
  <c r="I45" i="46"/>
  <c r="F45" i="46"/>
  <c r="J45" i="46" s="1"/>
  <c r="L44" i="46"/>
  <c r="K44" i="46"/>
  <c r="H44" i="46"/>
  <c r="G44" i="46"/>
  <c r="E44" i="46"/>
  <c r="D44" i="46"/>
  <c r="M43" i="46"/>
  <c r="I43" i="46"/>
  <c r="J43" i="46" s="1"/>
  <c r="M42" i="46"/>
  <c r="I42" i="46"/>
  <c r="J42" i="46" s="1"/>
  <c r="M41" i="46"/>
  <c r="I41" i="46"/>
  <c r="F41" i="46"/>
  <c r="J41" i="46" s="1"/>
  <c r="M40" i="46"/>
  <c r="I40" i="46"/>
  <c r="J40" i="46" s="1"/>
  <c r="F40" i="46"/>
  <c r="M39" i="46"/>
  <c r="I39" i="46"/>
  <c r="F39" i="46"/>
  <c r="I38" i="46"/>
  <c r="F38" i="46"/>
  <c r="J38" i="46" s="1"/>
  <c r="M37" i="46"/>
  <c r="M44" i="46" s="1"/>
  <c r="F37" i="46"/>
  <c r="F44" i="46" s="1"/>
  <c r="L33" i="46"/>
  <c r="K33" i="46"/>
  <c r="H33" i="46"/>
  <c r="G33" i="46"/>
  <c r="E33" i="46"/>
  <c r="D33" i="46"/>
  <c r="M32" i="46"/>
  <c r="I32" i="46"/>
  <c r="J32" i="46" s="1"/>
  <c r="F32" i="46"/>
  <c r="M31" i="46"/>
  <c r="I31" i="46"/>
  <c r="F31" i="46"/>
  <c r="M30" i="46"/>
  <c r="I30" i="46"/>
  <c r="F30" i="46"/>
  <c r="M29" i="46"/>
  <c r="I29" i="46"/>
  <c r="F29" i="46"/>
  <c r="J29" i="46" s="1"/>
  <c r="N28" i="46"/>
  <c r="M28" i="46"/>
  <c r="I28" i="46"/>
  <c r="F28" i="46"/>
  <c r="N27" i="46"/>
  <c r="M27" i="46"/>
  <c r="I27" i="46"/>
  <c r="F27" i="46"/>
  <c r="M26" i="46"/>
  <c r="I26" i="46"/>
  <c r="F26" i="46"/>
  <c r="F33" i="46" s="1"/>
  <c r="L25" i="46"/>
  <c r="K25" i="46"/>
  <c r="H25" i="46"/>
  <c r="G25" i="46"/>
  <c r="E25" i="46"/>
  <c r="D25" i="46"/>
  <c r="M24" i="46"/>
  <c r="I24" i="46"/>
  <c r="J24" i="46" s="1"/>
  <c r="F24" i="46"/>
  <c r="M23" i="46"/>
  <c r="I23" i="46"/>
  <c r="F23" i="46"/>
  <c r="M22" i="46"/>
  <c r="I22" i="46"/>
  <c r="J22" i="46" s="1"/>
  <c r="F22" i="46"/>
  <c r="M21" i="46"/>
  <c r="I21" i="46"/>
  <c r="F21" i="46"/>
  <c r="N20" i="46"/>
  <c r="M20" i="46"/>
  <c r="M25" i="46" s="1"/>
  <c r="I20" i="46"/>
  <c r="I25" i="46" s="1"/>
  <c r="F20" i="46"/>
  <c r="F25" i="46" s="1"/>
  <c r="L19" i="46"/>
  <c r="K19" i="46"/>
  <c r="H19" i="46"/>
  <c r="G19" i="46"/>
  <c r="E19" i="46"/>
  <c r="D19" i="46"/>
  <c r="M18" i="46"/>
  <c r="I18" i="46"/>
  <c r="F18" i="46"/>
  <c r="N17" i="46"/>
  <c r="M17" i="46"/>
  <c r="I17" i="46"/>
  <c r="J17" i="46" s="1"/>
  <c r="F17" i="46"/>
  <c r="N16" i="46"/>
  <c r="M16" i="46"/>
  <c r="I16" i="46"/>
  <c r="F16" i="46"/>
  <c r="N15" i="46"/>
  <c r="M15" i="46"/>
  <c r="I15" i="46"/>
  <c r="F15" i="46"/>
  <c r="N14" i="46"/>
  <c r="I14" i="46"/>
  <c r="J14" i="46" s="1"/>
  <c r="N13" i="46"/>
  <c r="M13" i="46"/>
  <c r="I13" i="46"/>
  <c r="F13" i="46"/>
  <c r="N12" i="46"/>
  <c r="M12" i="46"/>
  <c r="I12" i="46"/>
  <c r="F12" i="46"/>
  <c r="N11" i="46"/>
  <c r="M11" i="46"/>
  <c r="I11" i="46"/>
  <c r="F11" i="46"/>
  <c r="N10" i="46"/>
  <c r="M10" i="46"/>
  <c r="I10" i="46"/>
  <c r="F10" i="46"/>
  <c r="N9" i="46"/>
  <c r="M9" i="46"/>
  <c r="M19" i="46" s="1"/>
  <c r="I9" i="46"/>
  <c r="F9" i="46"/>
  <c r="F19" i="46" s="1"/>
  <c r="L8" i="46"/>
  <c r="L96" i="46" s="1"/>
  <c r="K8" i="46"/>
  <c r="H8" i="46"/>
  <c r="G8" i="46"/>
  <c r="E8" i="46"/>
  <c r="E96" i="46" s="1"/>
  <c r="D8" i="46"/>
  <c r="M7" i="46"/>
  <c r="I7" i="46"/>
  <c r="F7" i="46"/>
  <c r="N6" i="46"/>
  <c r="M6" i="46"/>
  <c r="I6" i="46"/>
  <c r="F6" i="46"/>
  <c r="N5" i="46"/>
  <c r="M5" i="46"/>
  <c r="I5" i="46"/>
  <c r="F5" i="46"/>
  <c r="N4" i="46"/>
  <c r="M4" i="46"/>
  <c r="M8" i="46" s="1"/>
  <c r="I4" i="46"/>
  <c r="I8" i="46" s="1"/>
  <c r="F4" i="46"/>
  <c r="F8" i="46" s="1"/>
  <c r="L95" i="45"/>
  <c r="K95" i="45"/>
  <c r="H95" i="45"/>
  <c r="G95" i="45"/>
  <c r="E95" i="45"/>
  <c r="D95" i="45"/>
  <c r="M94" i="45"/>
  <c r="I94" i="45"/>
  <c r="J94" i="45" s="1"/>
  <c r="N93" i="45"/>
  <c r="M93" i="45"/>
  <c r="I93" i="45"/>
  <c r="F93" i="45"/>
  <c r="M92" i="45"/>
  <c r="I92" i="45"/>
  <c r="F92" i="45"/>
  <c r="M91" i="45"/>
  <c r="I91" i="45"/>
  <c r="F91" i="45"/>
  <c r="J91" i="45" s="1"/>
  <c r="M90" i="45"/>
  <c r="J90" i="45"/>
  <c r="I90" i="45"/>
  <c r="N89" i="45"/>
  <c r="M89" i="45"/>
  <c r="I89" i="45"/>
  <c r="F89" i="45"/>
  <c r="N88" i="45"/>
  <c r="M88" i="45"/>
  <c r="I88" i="45"/>
  <c r="F88" i="45"/>
  <c r="M87" i="45"/>
  <c r="I87" i="45"/>
  <c r="F87" i="45"/>
  <c r="M86" i="45"/>
  <c r="I86" i="45"/>
  <c r="F86" i="45"/>
  <c r="F95" i="45" s="1"/>
  <c r="L84" i="45"/>
  <c r="K84" i="45"/>
  <c r="H84" i="45"/>
  <c r="G84" i="45"/>
  <c r="E84" i="45"/>
  <c r="D84" i="45"/>
  <c r="I83" i="45"/>
  <c r="F83" i="45"/>
  <c r="J83" i="45" s="1"/>
  <c r="M82" i="45"/>
  <c r="I82" i="45"/>
  <c r="J82" i="45" s="1"/>
  <c r="F82" i="45"/>
  <c r="N81" i="45"/>
  <c r="M81" i="45"/>
  <c r="M84" i="45" s="1"/>
  <c r="I81" i="45"/>
  <c r="I84" i="45" s="1"/>
  <c r="F81" i="45"/>
  <c r="L80" i="45"/>
  <c r="L85" i="45" s="1"/>
  <c r="K80" i="45"/>
  <c r="K85" i="45" s="1"/>
  <c r="H80" i="45"/>
  <c r="H85" i="45" s="1"/>
  <c r="G80" i="45"/>
  <c r="G85" i="45" s="1"/>
  <c r="E80" i="45"/>
  <c r="E85" i="45" s="1"/>
  <c r="D80" i="45"/>
  <c r="D85" i="45" s="1"/>
  <c r="M79" i="45"/>
  <c r="I79" i="45"/>
  <c r="F79" i="45"/>
  <c r="M78" i="45"/>
  <c r="I78" i="45"/>
  <c r="F78" i="45"/>
  <c r="M77" i="45"/>
  <c r="I77" i="45"/>
  <c r="F77" i="45"/>
  <c r="M76" i="45"/>
  <c r="I76" i="45"/>
  <c r="F76" i="45"/>
  <c r="M75" i="45"/>
  <c r="I75" i="45"/>
  <c r="F75" i="45"/>
  <c r="F80" i="45" s="1"/>
  <c r="L71" i="45"/>
  <c r="K71" i="45"/>
  <c r="H71" i="45"/>
  <c r="G71" i="45"/>
  <c r="E71" i="45"/>
  <c r="D71" i="45"/>
  <c r="M70" i="45"/>
  <c r="I70" i="45"/>
  <c r="J70" i="45" s="1"/>
  <c r="F70" i="45"/>
  <c r="M69" i="45"/>
  <c r="I69" i="45"/>
  <c r="F69" i="45"/>
  <c r="M68" i="45"/>
  <c r="I68" i="45"/>
  <c r="J68" i="45" s="1"/>
  <c r="F68" i="45"/>
  <c r="M67" i="45"/>
  <c r="I67" i="45"/>
  <c r="F67" i="45"/>
  <c r="M66" i="45"/>
  <c r="I66" i="45"/>
  <c r="J66" i="45" s="1"/>
  <c r="F66" i="45"/>
  <c r="M65" i="45"/>
  <c r="I65" i="45"/>
  <c r="F65" i="45"/>
  <c r="M64" i="45"/>
  <c r="I64" i="45"/>
  <c r="J64" i="45" s="1"/>
  <c r="F64" i="45"/>
  <c r="M63" i="45"/>
  <c r="I63" i="45"/>
  <c r="F63" i="45"/>
  <c r="M62" i="45"/>
  <c r="M71" i="45" s="1"/>
  <c r="I62" i="45"/>
  <c r="I71" i="45" s="1"/>
  <c r="F62" i="45"/>
  <c r="F71" i="45" s="1"/>
  <c r="M60" i="45"/>
  <c r="I60" i="45"/>
  <c r="F60" i="45"/>
  <c r="M59" i="45"/>
  <c r="I59" i="45"/>
  <c r="F59" i="45"/>
  <c r="M58" i="45"/>
  <c r="I58" i="45"/>
  <c r="F58" i="45"/>
  <c r="M57" i="45"/>
  <c r="I57" i="45"/>
  <c r="J57" i="45" s="1"/>
  <c r="F57" i="45"/>
  <c r="M56" i="45"/>
  <c r="I56" i="45"/>
  <c r="F56" i="45"/>
  <c r="M55" i="45"/>
  <c r="I55" i="45"/>
  <c r="J55" i="45" s="1"/>
  <c r="F55" i="45"/>
  <c r="M54" i="45"/>
  <c r="I54" i="45"/>
  <c r="F54" i="45"/>
  <c r="N53" i="45"/>
  <c r="L53" i="45"/>
  <c r="L61" i="45" s="1"/>
  <c r="K53" i="45"/>
  <c r="K61" i="45" s="1"/>
  <c r="H53" i="45"/>
  <c r="H61" i="45" s="1"/>
  <c r="G53" i="45"/>
  <c r="G61" i="45" s="1"/>
  <c r="E53" i="45"/>
  <c r="E61" i="45" s="1"/>
  <c r="D53" i="45"/>
  <c r="D61" i="45" s="1"/>
  <c r="M52" i="45"/>
  <c r="I52" i="45"/>
  <c r="J52" i="45" s="1"/>
  <c r="F52" i="45"/>
  <c r="M51" i="45"/>
  <c r="I51" i="45"/>
  <c r="F51" i="45"/>
  <c r="M50" i="45"/>
  <c r="I50" i="45"/>
  <c r="J50" i="45" s="1"/>
  <c r="F50" i="45"/>
  <c r="M49" i="45"/>
  <c r="I49" i="45"/>
  <c r="F49" i="45"/>
  <c r="M48" i="45"/>
  <c r="I48" i="45"/>
  <c r="J48" i="45" s="1"/>
  <c r="F48" i="45"/>
  <c r="M47" i="45"/>
  <c r="I47" i="45"/>
  <c r="F47" i="45"/>
  <c r="M46" i="45"/>
  <c r="M53" i="45" s="1"/>
  <c r="I46" i="45"/>
  <c r="F46" i="45"/>
  <c r="F53" i="45" s="1"/>
  <c r="M45" i="45"/>
  <c r="I45" i="45"/>
  <c r="F45" i="45"/>
  <c r="L44" i="45"/>
  <c r="K44" i="45"/>
  <c r="H44" i="45"/>
  <c r="G44" i="45"/>
  <c r="E44" i="45"/>
  <c r="D44" i="45"/>
  <c r="J42" i="45"/>
  <c r="M41" i="45"/>
  <c r="I41" i="45"/>
  <c r="F41" i="45"/>
  <c r="M40" i="45"/>
  <c r="I40" i="45"/>
  <c r="F40" i="45"/>
  <c r="M39" i="45"/>
  <c r="I39" i="45"/>
  <c r="F39" i="45"/>
  <c r="I38" i="45"/>
  <c r="F38" i="45"/>
  <c r="J38" i="45" s="1"/>
  <c r="M37" i="45"/>
  <c r="M44" i="45" s="1"/>
  <c r="F37" i="45"/>
  <c r="F44" i="45" s="1"/>
  <c r="L33" i="45"/>
  <c r="K33" i="45"/>
  <c r="H33" i="45"/>
  <c r="G33" i="45"/>
  <c r="E33" i="45"/>
  <c r="D33" i="45"/>
  <c r="M32" i="45"/>
  <c r="I32" i="45"/>
  <c r="F32" i="45"/>
  <c r="M31" i="45"/>
  <c r="I31" i="45"/>
  <c r="F31" i="45"/>
  <c r="M30" i="45"/>
  <c r="I30" i="45"/>
  <c r="F30" i="45"/>
  <c r="M29" i="45"/>
  <c r="I29" i="45"/>
  <c r="F29" i="45"/>
  <c r="N28" i="45"/>
  <c r="M28" i="45"/>
  <c r="I28" i="45"/>
  <c r="F28" i="45"/>
  <c r="N27" i="45"/>
  <c r="M27" i="45"/>
  <c r="I27" i="45"/>
  <c r="F27" i="45"/>
  <c r="N26" i="45"/>
  <c r="M26" i="45"/>
  <c r="I26" i="45"/>
  <c r="F26" i="45"/>
  <c r="F33" i="45" s="1"/>
  <c r="L25" i="45"/>
  <c r="K25" i="45"/>
  <c r="H25" i="45"/>
  <c r="G25" i="45"/>
  <c r="E25" i="45"/>
  <c r="D25" i="45"/>
  <c r="M24" i="45"/>
  <c r="J24" i="45"/>
  <c r="M23" i="45"/>
  <c r="I23" i="45"/>
  <c r="F23" i="45"/>
  <c r="M22" i="45"/>
  <c r="I22" i="45"/>
  <c r="F22" i="45"/>
  <c r="N21" i="45"/>
  <c r="M21" i="45"/>
  <c r="I21" i="45"/>
  <c r="F21" i="45"/>
  <c r="N20" i="45"/>
  <c r="M20" i="45"/>
  <c r="M25" i="45" s="1"/>
  <c r="I20" i="45"/>
  <c r="I25" i="45" s="1"/>
  <c r="F20" i="45"/>
  <c r="F25" i="45" s="1"/>
  <c r="L19" i="45"/>
  <c r="K19" i="45"/>
  <c r="H19" i="45"/>
  <c r="G19" i="45"/>
  <c r="E19" i="45"/>
  <c r="D19" i="45"/>
  <c r="M18" i="45"/>
  <c r="I18" i="45"/>
  <c r="F18" i="45"/>
  <c r="N17" i="45"/>
  <c r="M17" i="45"/>
  <c r="I17" i="45"/>
  <c r="J17" i="45" s="1"/>
  <c r="N16" i="45"/>
  <c r="M16" i="45"/>
  <c r="I16" i="45"/>
  <c r="N15" i="45"/>
  <c r="M15" i="45"/>
  <c r="J15" i="45"/>
  <c r="J14" i="45"/>
  <c r="N13" i="45"/>
  <c r="M13" i="45"/>
  <c r="I13" i="45"/>
  <c r="F13" i="45"/>
  <c r="N12" i="45"/>
  <c r="M12" i="45"/>
  <c r="I12" i="45"/>
  <c r="F12" i="45"/>
  <c r="N11" i="45"/>
  <c r="M11" i="45"/>
  <c r="I11" i="45"/>
  <c r="F11" i="45"/>
  <c r="N10" i="45"/>
  <c r="M10" i="45"/>
  <c r="I10" i="45"/>
  <c r="F10" i="45"/>
  <c r="N9" i="45"/>
  <c r="M9" i="45"/>
  <c r="I9" i="45"/>
  <c r="F9" i="45"/>
  <c r="L8" i="45"/>
  <c r="L96" i="45" s="1"/>
  <c r="K8" i="45"/>
  <c r="H8" i="45"/>
  <c r="G8" i="45"/>
  <c r="E8" i="45"/>
  <c r="E96" i="45" s="1"/>
  <c r="D8" i="45"/>
  <c r="M7" i="45"/>
  <c r="I7" i="45"/>
  <c r="F7" i="45"/>
  <c r="N6" i="45"/>
  <c r="M6" i="45"/>
  <c r="I6" i="45"/>
  <c r="F6" i="45"/>
  <c r="N5" i="45"/>
  <c r="M5" i="45"/>
  <c r="I5" i="45"/>
  <c r="F5" i="45"/>
  <c r="N4" i="45"/>
  <c r="M4" i="45"/>
  <c r="M8" i="45" s="1"/>
  <c r="I4" i="45"/>
  <c r="I8" i="45" s="1"/>
  <c r="F4" i="45"/>
  <c r="F8" i="45" s="1"/>
  <c r="L95" i="44"/>
  <c r="K95" i="44"/>
  <c r="H95" i="44"/>
  <c r="G95" i="44"/>
  <c r="E95" i="44"/>
  <c r="D95" i="44"/>
  <c r="M94" i="44"/>
  <c r="I94" i="44"/>
  <c r="J94" i="44" s="1"/>
  <c r="M93" i="44"/>
  <c r="I93" i="44"/>
  <c r="F93" i="44"/>
  <c r="O92" i="44"/>
  <c r="M92" i="44"/>
  <c r="I92" i="44"/>
  <c r="F92" i="44"/>
  <c r="M91" i="44"/>
  <c r="I91" i="44"/>
  <c r="F91" i="44"/>
  <c r="J91" i="44" s="1"/>
  <c r="M90" i="44"/>
  <c r="J90" i="44"/>
  <c r="I90" i="44"/>
  <c r="M89" i="44"/>
  <c r="I89" i="44"/>
  <c r="F89" i="44"/>
  <c r="M88" i="44"/>
  <c r="I88" i="44"/>
  <c r="J88" i="44" s="1"/>
  <c r="F88" i="44"/>
  <c r="M87" i="44"/>
  <c r="I87" i="44"/>
  <c r="F87" i="44"/>
  <c r="M86" i="44"/>
  <c r="I86" i="44"/>
  <c r="F86" i="44"/>
  <c r="L84" i="44"/>
  <c r="K84" i="44"/>
  <c r="H84" i="44"/>
  <c r="G84" i="44"/>
  <c r="E84" i="44"/>
  <c r="D84" i="44"/>
  <c r="I83" i="44"/>
  <c r="F83" i="44"/>
  <c r="N82" i="44"/>
  <c r="M82" i="44"/>
  <c r="I82" i="44"/>
  <c r="F82" i="44"/>
  <c r="M81" i="44"/>
  <c r="I81" i="44"/>
  <c r="F81" i="44"/>
  <c r="L80" i="44"/>
  <c r="K80" i="44"/>
  <c r="H80" i="44"/>
  <c r="G80" i="44"/>
  <c r="E80" i="44"/>
  <c r="D80" i="44"/>
  <c r="D85" i="44" s="1"/>
  <c r="M79" i="44"/>
  <c r="I79" i="44"/>
  <c r="J79" i="44" s="1"/>
  <c r="F79" i="44"/>
  <c r="M78" i="44"/>
  <c r="I78" i="44"/>
  <c r="F78" i="44"/>
  <c r="M77" i="44"/>
  <c r="I77" i="44"/>
  <c r="F77" i="44"/>
  <c r="M76" i="44"/>
  <c r="I76" i="44"/>
  <c r="F76" i="44"/>
  <c r="N75" i="44"/>
  <c r="M75" i="44"/>
  <c r="I75" i="44"/>
  <c r="F75" i="44"/>
  <c r="F80" i="44" s="1"/>
  <c r="L71" i="44"/>
  <c r="K71" i="44"/>
  <c r="H71" i="44"/>
  <c r="G71" i="44"/>
  <c r="E71" i="44"/>
  <c r="D71" i="44"/>
  <c r="M70" i="44"/>
  <c r="I70" i="44"/>
  <c r="F70" i="44"/>
  <c r="M69" i="44"/>
  <c r="I69" i="44"/>
  <c r="F69" i="44"/>
  <c r="M68" i="44"/>
  <c r="I68" i="44"/>
  <c r="F68" i="44"/>
  <c r="M67" i="44"/>
  <c r="I67" i="44"/>
  <c r="F67" i="44"/>
  <c r="M66" i="44"/>
  <c r="I66" i="44"/>
  <c r="F66" i="44"/>
  <c r="M65" i="44"/>
  <c r="I65" i="44"/>
  <c r="F65" i="44"/>
  <c r="M64" i="44"/>
  <c r="I64" i="44"/>
  <c r="J64" i="44" s="1"/>
  <c r="F64" i="44"/>
  <c r="M63" i="44"/>
  <c r="I63" i="44"/>
  <c r="F63" i="44"/>
  <c r="M62" i="44"/>
  <c r="I62" i="44"/>
  <c r="I71" i="44" s="1"/>
  <c r="F62" i="44"/>
  <c r="M60" i="44"/>
  <c r="I60" i="44"/>
  <c r="F60" i="44"/>
  <c r="M59" i="44"/>
  <c r="I59" i="44"/>
  <c r="F59" i="44"/>
  <c r="M58" i="44"/>
  <c r="I58" i="44"/>
  <c r="F58" i="44"/>
  <c r="J58" i="44" s="1"/>
  <c r="M57" i="44"/>
  <c r="I57" i="44"/>
  <c r="F57" i="44"/>
  <c r="M56" i="44"/>
  <c r="I56" i="44"/>
  <c r="F56" i="44"/>
  <c r="M55" i="44"/>
  <c r="I55" i="44"/>
  <c r="F55" i="44"/>
  <c r="M54" i="44"/>
  <c r="I54" i="44"/>
  <c r="F54" i="44"/>
  <c r="N53" i="44"/>
  <c r="L53" i="44"/>
  <c r="L61" i="44" s="1"/>
  <c r="K53" i="44"/>
  <c r="K61" i="44" s="1"/>
  <c r="H53" i="44"/>
  <c r="H61" i="44" s="1"/>
  <c r="G53" i="44"/>
  <c r="G61" i="44" s="1"/>
  <c r="E53" i="44"/>
  <c r="E61" i="44" s="1"/>
  <c r="D53" i="44"/>
  <c r="D61" i="44" s="1"/>
  <c r="M52" i="44"/>
  <c r="I52" i="44"/>
  <c r="F52" i="44"/>
  <c r="M51" i="44"/>
  <c r="I51" i="44"/>
  <c r="J51" i="44" s="1"/>
  <c r="F51" i="44"/>
  <c r="M50" i="44"/>
  <c r="I50" i="44"/>
  <c r="F50" i="44"/>
  <c r="M49" i="44"/>
  <c r="I49" i="44"/>
  <c r="J49" i="44" s="1"/>
  <c r="F49" i="44"/>
  <c r="M48" i="44"/>
  <c r="I48" i="44"/>
  <c r="F48" i="44"/>
  <c r="J48" i="44" s="1"/>
  <c r="M47" i="44"/>
  <c r="I47" i="44"/>
  <c r="F47" i="44"/>
  <c r="M46" i="44"/>
  <c r="M53" i="44" s="1"/>
  <c r="I46" i="44"/>
  <c r="F46" i="44"/>
  <c r="F53" i="44" s="1"/>
  <c r="M45" i="44"/>
  <c r="I45" i="44"/>
  <c r="F45" i="44"/>
  <c r="L44" i="44"/>
  <c r="K44" i="44"/>
  <c r="H44" i="44"/>
  <c r="G44" i="44"/>
  <c r="E44" i="44"/>
  <c r="D44" i="44"/>
  <c r="M43" i="44"/>
  <c r="I43" i="44"/>
  <c r="J43" i="44" s="1"/>
  <c r="M42" i="44"/>
  <c r="I42" i="44"/>
  <c r="J42" i="44" s="1"/>
  <c r="M41" i="44"/>
  <c r="I41" i="44"/>
  <c r="F41" i="44"/>
  <c r="M40" i="44"/>
  <c r="I40" i="44"/>
  <c r="F40" i="44"/>
  <c r="M39" i="44"/>
  <c r="I39" i="44"/>
  <c r="F39" i="44"/>
  <c r="I38" i="44"/>
  <c r="F38" i="44"/>
  <c r="M37" i="44"/>
  <c r="F37" i="44"/>
  <c r="I37" i="44" s="1"/>
  <c r="L33" i="44"/>
  <c r="K33" i="44"/>
  <c r="H33" i="44"/>
  <c r="G33" i="44"/>
  <c r="E33" i="44"/>
  <c r="D33" i="44"/>
  <c r="M32" i="44"/>
  <c r="I32" i="44"/>
  <c r="F32" i="44"/>
  <c r="M31" i="44"/>
  <c r="I31" i="44"/>
  <c r="J31" i="44" s="1"/>
  <c r="F31" i="44"/>
  <c r="M30" i="44"/>
  <c r="I30" i="44"/>
  <c r="F30" i="44"/>
  <c r="N29" i="44"/>
  <c r="M29" i="44"/>
  <c r="I29" i="44"/>
  <c r="F29" i="44"/>
  <c r="N28" i="44"/>
  <c r="M28" i="44"/>
  <c r="I28" i="44"/>
  <c r="F28" i="44"/>
  <c r="N27" i="44"/>
  <c r="M27" i="44"/>
  <c r="I27" i="44"/>
  <c r="F27" i="44"/>
  <c r="N26" i="44"/>
  <c r="M26" i="44"/>
  <c r="I26" i="44"/>
  <c r="F26" i="44"/>
  <c r="F33" i="44" s="1"/>
  <c r="L25" i="44"/>
  <c r="K25" i="44"/>
  <c r="H25" i="44"/>
  <c r="G25" i="44"/>
  <c r="E25" i="44"/>
  <c r="D25" i="44"/>
  <c r="M24" i="44"/>
  <c r="I24" i="44"/>
  <c r="F24" i="44"/>
  <c r="M23" i="44"/>
  <c r="I23" i="44"/>
  <c r="F23" i="44"/>
  <c r="M22" i="44"/>
  <c r="I22" i="44"/>
  <c r="F22" i="44"/>
  <c r="N21" i="44"/>
  <c r="M21" i="44"/>
  <c r="I21" i="44"/>
  <c r="F21" i="44"/>
  <c r="N20" i="44"/>
  <c r="M20" i="44"/>
  <c r="I20" i="44"/>
  <c r="I25" i="44" s="1"/>
  <c r="F20" i="44"/>
  <c r="L19" i="44"/>
  <c r="K19" i="44"/>
  <c r="H19" i="44"/>
  <c r="G19" i="44"/>
  <c r="E19" i="44"/>
  <c r="D19" i="44"/>
  <c r="M18" i="44"/>
  <c r="I18" i="44"/>
  <c r="F18" i="44"/>
  <c r="N17" i="44"/>
  <c r="M17" i="44"/>
  <c r="I17" i="44"/>
  <c r="J17" i="44" s="1"/>
  <c r="F17" i="44"/>
  <c r="N16" i="44"/>
  <c r="M16" i="44"/>
  <c r="I16" i="44"/>
  <c r="F16" i="44"/>
  <c r="N15" i="44"/>
  <c r="I15" i="44"/>
  <c r="J15" i="44" s="1"/>
  <c r="F15" i="44"/>
  <c r="N14" i="44"/>
  <c r="I14" i="44"/>
  <c r="J14" i="44" s="1"/>
  <c r="N13" i="44"/>
  <c r="M13" i="44"/>
  <c r="I13" i="44"/>
  <c r="J13" i="44" s="1"/>
  <c r="F13" i="44"/>
  <c r="N12" i="44"/>
  <c r="M12" i="44"/>
  <c r="I12" i="44"/>
  <c r="F12" i="44"/>
  <c r="N11" i="44"/>
  <c r="M11" i="44"/>
  <c r="I11" i="44"/>
  <c r="F11" i="44"/>
  <c r="N10" i="44"/>
  <c r="M10" i="44"/>
  <c r="I10" i="44"/>
  <c r="F10" i="44"/>
  <c r="N9" i="44"/>
  <c r="M9" i="44"/>
  <c r="M19" i="44" s="1"/>
  <c r="I9" i="44"/>
  <c r="F9" i="44"/>
  <c r="F19" i="44" s="1"/>
  <c r="L8" i="44"/>
  <c r="K8" i="44"/>
  <c r="H8" i="44"/>
  <c r="G8" i="44"/>
  <c r="E8" i="44"/>
  <c r="D8" i="44"/>
  <c r="M7" i="44"/>
  <c r="I7" i="44"/>
  <c r="F7" i="44"/>
  <c r="N6" i="44"/>
  <c r="M6" i="44"/>
  <c r="I6" i="44"/>
  <c r="J6" i="44" s="1"/>
  <c r="F6" i="44"/>
  <c r="N5" i="44"/>
  <c r="M5" i="44"/>
  <c r="I5" i="44"/>
  <c r="F5" i="44"/>
  <c r="N4" i="44"/>
  <c r="M4" i="44"/>
  <c r="I4" i="44"/>
  <c r="I8" i="44" s="1"/>
  <c r="F4" i="44"/>
  <c r="F8" i="44" s="1"/>
  <c r="L95" i="43"/>
  <c r="K95" i="43"/>
  <c r="H95" i="43"/>
  <c r="G95" i="43"/>
  <c r="E95" i="43"/>
  <c r="D95" i="43"/>
  <c r="M94" i="43"/>
  <c r="I94" i="43"/>
  <c r="J94" i="43" s="1"/>
  <c r="N93" i="43"/>
  <c r="M93" i="43"/>
  <c r="I93" i="43"/>
  <c r="J93" i="43" s="1"/>
  <c r="F93" i="43"/>
  <c r="O92" i="43"/>
  <c r="M92" i="43"/>
  <c r="I92" i="43"/>
  <c r="F92" i="43"/>
  <c r="M91" i="43"/>
  <c r="I91" i="43"/>
  <c r="F91" i="43"/>
  <c r="J91" i="43" s="1"/>
  <c r="M90" i="43"/>
  <c r="I90" i="43"/>
  <c r="J90" i="43" s="1"/>
  <c r="M89" i="43"/>
  <c r="I89" i="43"/>
  <c r="F89" i="43"/>
  <c r="N88" i="43"/>
  <c r="M88" i="43"/>
  <c r="I88" i="43"/>
  <c r="J88" i="43" s="1"/>
  <c r="F88" i="43"/>
  <c r="M87" i="43"/>
  <c r="I87" i="43"/>
  <c r="F87" i="43"/>
  <c r="M86" i="43"/>
  <c r="I86" i="43"/>
  <c r="F86" i="43"/>
  <c r="L84" i="43"/>
  <c r="K84" i="43"/>
  <c r="H84" i="43"/>
  <c r="G84" i="43"/>
  <c r="E84" i="43"/>
  <c r="D84" i="43"/>
  <c r="I83" i="43"/>
  <c r="F83" i="43"/>
  <c r="J83" i="43" s="1"/>
  <c r="N82" i="43"/>
  <c r="M82" i="43"/>
  <c r="I82" i="43"/>
  <c r="F82" i="43"/>
  <c r="N81" i="43"/>
  <c r="M81" i="43"/>
  <c r="I81" i="43"/>
  <c r="F81" i="43"/>
  <c r="F84" i="43" s="1"/>
  <c r="L80" i="43"/>
  <c r="L85" i="43" s="1"/>
  <c r="K80" i="43"/>
  <c r="H80" i="43"/>
  <c r="H85" i="43" s="1"/>
  <c r="G80" i="43"/>
  <c r="E80" i="43"/>
  <c r="E85" i="43" s="1"/>
  <c r="D80" i="43"/>
  <c r="D85" i="43" s="1"/>
  <c r="M79" i="43"/>
  <c r="I79" i="43"/>
  <c r="F79" i="43"/>
  <c r="M78" i="43"/>
  <c r="I78" i="43"/>
  <c r="F78" i="43"/>
  <c r="N77" i="43"/>
  <c r="M77" i="43"/>
  <c r="I77" i="43"/>
  <c r="F77" i="43"/>
  <c r="J77" i="43" s="1"/>
  <c r="M76" i="43"/>
  <c r="I76" i="43"/>
  <c r="F76" i="43"/>
  <c r="N75" i="43"/>
  <c r="M75" i="43"/>
  <c r="M80" i="43" s="1"/>
  <c r="I75" i="43"/>
  <c r="F75" i="43"/>
  <c r="L71" i="43"/>
  <c r="K71" i="43"/>
  <c r="H71" i="43"/>
  <c r="G71" i="43"/>
  <c r="E71" i="43"/>
  <c r="D71" i="43"/>
  <c r="M70" i="43"/>
  <c r="I70" i="43"/>
  <c r="J70" i="43" s="1"/>
  <c r="F70" i="43"/>
  <c r="M69" i="43"/>
  <c r="I69" i="43"/>
  <c r="F69" i="43"/>
  <c r="M68" i="43"/>
  <c r="I68" i="43"/>
  <c r="F68" i="43"/>
  <c r="M67" i="43"/>
  <c r="I67" i="43"/>
  <c r="F67" i="43"/>
  <c r="M66" i="43"/>
  <c r="I66" i="43"/>
  <c r="J66" i="43" s="1"/>
  <c r="F66" i="43"/>
  <c r="M65" i="43"/>
  <c r="I65" i="43"/>
  <c r="F65" i="43"/>
  <c r="M64" i="43"/>
  <c r="I64" i="43"/>
  <c r="J64" i="43" s="1"/>
  <c r="F64" i="43"/>
  <c r="M63" i="43"/>
  <c r="I63" i="43"/>
  <c r="F63" i="43"/>
  <c r="M62" i="43"/>
  <c r="M71" i="43" s="1"/>
  <c r="I62" i="43"/>
  <c r="F62" i="43"/>
  <c r="F71" i="43" s="1"/>
  <c r="M60" i="43"/>
  <c r="I60" i="43"/>
  <c r="F60" i="43"/>
  <c r="N59" i="43"/>
  <c r="M59" i="43"/>
  <c r="I59" i="43"/>
  <c r="F59" i="43"/>
  <c r="M58" i="43"/>
  <c r="I58" i="43"/>
  <c r="F58" i="43"/>
  <c r="J58" i="43" s="1"/>
  <c r="M57" i="43"/>
  <c r="I57" i="43"/>
  <c r="F57" i="43"/>
  <c r="N56" i="43"/>
  <c r="M56" i="43"/>
  <c r="I56" i="43"/>
  <c r="F56" i="43"/>
  <c r="N55" i="43"/>
  <c r="M55" i="43"/>
  <c r="I55" i="43"/>
  <c r="F55" i="43"/>
  <c r="N54" i="43"/>
  <c r="M54" i="43"/>
  <c r="I54" i="43"/>
  <c r="F54" i="43"/>
  <c r="L53" i="43"/>
  <c r="L61" i="43" s="1"/>
  <c r="K53" i="43"/>
  <c r="K61" i="43" s="1"/>
  <c r="H53" i="43"/>
  <c r="H61" i="43" s="1"/>
  <c r="G53" i="43"/>
  <c r="G61" i="43" s="1"/>
  <c r="E53" i="43"/>
  <c r="E61" i="43" s="1"/>
  <c r="D53" i="43"/>
  <c r="D61" i="43" s="1"/>
  <c r="M52" i="43"/>
  <c r="I52" i="43"/>
  <c r="F52" i="43"/>
  <c r="J52" i="43" s="1"/>
  <c r="M51" i="43"/>
  <c r="I51" i="43"/>
  <c r="F51" i="43"/>
  <c r="J51" i="43" s="1"/>
  <c r="M50" i="43"/>
  <c r="I50" i="43"/>
  <c r="F50" i="43"/>
  <c r="M49" i="43"/>
  <c r="I49" i="43"/>
  <c r="F49" i="43"/>
  <c r="J49" i="43" s="1"/>
  <c r="M48" i="43"/>
  <c r="I48" i="43"/>
  <c r="F48" i="43"/>
  <c r="M47" i="43"/>
  <c r="I47" i="43"/>
  <c r="I53" i="43" s="1"/>
  <c r="F47" i="43"/>
  <c r="M46" i="43"/>
  <c r="F46" i="43"/>
  <c r="F53" i="43" s="1"/>
  <c r="M45" i="43"/>
  <c r="I45" i="43"/>
  <c r="F45" i="43"/>
  <c r="L44" i="43"/>
  <c r="K44" i="43"/>
  <c r="H44" i="43"/>
  <c r="G44" i="43"/>
  <c r="E44" i="43"/>
  <c r="D44" i="43"/>
  <c r="M43" i="43"/>
  <c r="I43" i="43"/>
  <c r="J43" i="43" s="1"/>
  <c r="M42" i="43"/>
  <c r="I42" i="43"/>
  <c r="J42" i="43" s="1"/>
  <c r="M41" i="43"/>
  <c r="I41" i="43"/>
  <c r="F41" i="43"/>
  <c r="N40" i="43"/>
  <c r="M40" i="43"/>
  <c r="I40" i="43"/>
  <c r="J40" i="43" s="1"/>
  <c r="F40" i="43"/>
  <c r="M39" i="43"/>
  <c r="I39" i="43"/>
  <c r="F39" i="43"/>
  <c r="I38" i="43"/>
  <c r="F38" i="43"/>
  <c r="J38" i="43" s="1"/>
  <c r="O37" i="43"/>
  <c r="M37" i="43"/>
  <c r="F37" i="43"/>
  <c r="I37" i="43" s="1"/>
  <c r="L33" i="43"/>
  <c r="K33" i="43"/>
  <c r="H33" i="43"/>
  <c r="G33" i="43"/>
  <c r="E33" i="43"/>
  <c r="D33" i="43"/>
  <c r="M32" i="43"/>
  <c r="I32" i="43"/>
  <c r="J32" i="43" s="1"/>
  <c r="F32" i="43"/>
  <c r="M31" i="43"/>
  <c r="I31" i="43"/>
  <c r="F31" i="43"/>
  <c r="M30" i="43"/>
  <c r="I30" i="43"/>
  <c r="J30" i="43" s="1"/>
  <c r="F30" i="43"/>
  <c r="N29" i="43"/>
  <c r="M29" i="43"/>
  <c r="I29" i="43"/>
  <c r="F29" i="43"/>
  <c r="N28" i="43"/>
  <c r="M28" i="43"/>
  <c r="I28" i="43"/>
  <c r="F28" i="43"/>
  <c r="N27" i="43"/>
  <c r="M27" i="43"/>
  <c r="I27" i="43"/>
  <c r="F27" i="43"/>
  <c r="N26" i="43"/>
  <c r="M26" i="43"/>
  <c r="I26" i="43"/>
  <c r="F26" i="43"/>
  <c r="L25" i="43"/>
  <c r="K25" i="43"/>
  <c r="H25" i="43"/>
  <c r="G25" i="43"/>
  <c r="E25" i="43"/>
  <c r="D25" i="43"/>
  <c r="M24" i="43"/>
  <c r="I24" i="43"/>
  <c r="F24" i="43"/>
  <c r="M23" i="43"/>
  <c r="I23" i="43"/>
  <c r="J23" i="43" s="1"/>
  <c r="F23" i="43"/>
  <c r="M22" i="43"/>
  <c r="I22" i="43"/>
  <c r="F22" i="43"/>
  <c r="N21" i="43"/>
  <c r="M21" i="43"/>
  <c r="I21" i="43"/>
  <c r="F21" i="43"/>
  <c r="N20" i="43"/>
  <c r="M20" i="43"/>
  <c r="I20" i="43"/>
  <c r="F20" i="43"/>
  <c r="F25" i="43" s="1"/>
  <c r="L19" i="43"/>
  <c r="K19" i="43"/>
  <c r="H19" i="43"/>
  <c r="G19" i="43"/>
  <c r="E19" i="43"/>
  <c r="D19" i="43"/>
  <c r="M18" i="43"/>
  <c r="I18" i="43"/>
  <c r="F18" i="43"/>
  <c r="N17" i="43"/>
  <c r="M17" i="43"/>
  <c r="I17" i="43"/>
  <c r="J17" i="43" s="1"/>
  <c r="F17" i="43"/>
  <c r="N16" i="43"/>
  <c r="M16" i="43"/>
  <c r="I16" i="43"/>
  <c r="F16" i="43"/>
  <c r="N15" i="43"/>
  <c r="M15" i="43"/>
  <c r="I15" i="43"/>
  <c r="F15" i="43"/>
  <c r="N14" i="43"/>
  <c r="I14" i="43"/>
  <c r="J14" i="43" s="1"/>
  <c r="N13" i="43"/>
  <c r="I13" i="43"/>
  <c r="F13" i="43"/>
  <c r="N12" i="43"/>
  <c r="M12" i="43"/>
  <c r="I12" i="43"/>
  <c r="F12" i="43"/>
  <c r="N11" i="43"/>
  <c r="M11" i="43"/>
  <c r="I11" i="43"/>
  <c r="F11" i="43"/>
  <c r="N10" i="43"/>
  <c r="M10" i="43"/>
  <c r="I10" i="43"/>
  <c r="F10" i="43"/>
  <c r="N9" i="43"/>
  <c r="M9" i="43"/>
  <c r="I9" i="43"/>
  <c r="F9" i="43"/>
  <c r="L8" i="43"/>
  <c r="K8" i="43"/>
  <c r="H8" i="43"/>
  <c r="G8" i="43"/>
  <c r="E8" i="43"/>
  <c r="D8" i="43"/>
  <c r="M7" i="43"/>
  <c r="I7" i="43"/>
  <c r="J7" i="43" s="1"/>
  <c r="N6" i="43"/>
  <c r="I6" i="43"/>
  <c r="J6" i="43" s="1"/>
  <c r="N5" i="43"/>
  <c r="I5" i="43"/>
  <c r="N4" i="43"/>
  <c r="M4" i="43"/>
  <c r="I4" i="43"/>
  <c r="F4" i="43"/>
  <c r="L95" i="42"/>
  <c r="K95" i="42"/>
  <c r="H95" i="42"/>
  <c r="G95" i="42"/>
  <c r="E95" i="42"/>
  <c r="D95" i="42"/>
  <c r="M94" i="42"/>
  <c r="I94" i="42"/>
  <c r="J94" i="42" s="1"/>
  <c r="M93" i="42"/>
  <c r="I93" i="42"/>
  <c r="F93" i="42"/>
  <c r="M92" i="42"/>
  <c r="I92" i="42"/>
  <c r="J92" i="42" s="1"/>
  <c r="F92" i="42"/>
  <c r="M91" i="42"/>
  <c r="I91" i="42"/>
  <c r="F91" i="42"/>
  <c r="M90" i="42"/>
  <c r="J90" i="42"/>
  <c r="I90" i="42"/>
  <c r="M89" i="42"/>
  <c r="I89" i="42"/>
  <c r="F89" i="42"/>
  <c r="N88" i="42"/>
  <c r="M88" i="42"/>
  <c r="I88" i="42"/>
  <c r="F88" i="42"/>
  <c r="M87" i="42"/>
  <c r="I87" i="42"/>
  <c r="J87" i="42" s="1"/>
  <c r="F87" i="42"/>
  <c r="M86" i="42"/>
  <c r="I86" i="42"/>
  <c r="F86" i="42"/>
  <c r="F95" i="42" s="1"/>
  <c r="L84" i="42"/>
  <c r="K84" i="42"/>
  <c r="H84" i="42"/>
  <c r="G84" i="42"/>
  <c r="E84" i="42"/>
  <c r="D84" i="42"/>
  <c r="I83" i="42"/>
  <c r="F83" i="42"/>
  <c r="M82" i="42"/>
  <c r="J82" i="42"/>
  <c r="F82" i="42"/>
  <c r="M81" i="42"/>
  <c r="M84" i="42" s="1"/>
  <c r="I81" i="42"/>
  <c r="I84" i="42" s="1"/>
  <c r="F81" i="42"/>
  <c r="F84" i="42" s="1"/>
  <c r="L80" i="42"/>
  <c r="L85" i="42" s="1"/>
  <c r="K80" i="42"/>
  <c r="K85" i="42" s="1"/>
  <c r="H80" i="42"/>
  <c r="H85" i="42" s="1"/>
  <c r="G80" i="42"/>
  <c r="G85" i="42" s="1"/>
  <c r="E80" i="42"/>
  <c r="E85" i="42" s="1"/>
  <c r="D80" i="42"/>
  <c r="D85" i="42" s="1"/>
  <c r="M79" i="42"/>
  <c r="I79" i="42"/>
  <c r="J79" i="42" s="1"/>
  <c r="F79" i="42"/>
  <c r="M78" i="42"/>
  <c r="I78" i="42"/>
  <c r="F78" i="42"/>
  <c r="M77" i="42"/>
  <c r="I77" i="42"/>
  <c r="J77" i="42" s="1"/>
  <c r="F77" i="42"/>
  <c r="M76" i="42"/>
  <c r="I76" i="42"/>
  <c r="F76" i="42"/>
  <c r="N75" i="42"/>
  <c r="M75" i="42"/>
  <c r="F75" i="42"/>
  <c r="F80" i="42" s="1"/>
  <c r="F85" i="42" s="1"/>
  <c r="L71" i="42"/>
  <c r="K71" i="42"/>
  <c r="H71" i="42"/>
  <c r="G71" i="42"/>
  <c r="E71" i="42"/>
  <c r="D71" i="42"/>
  <c r="M70" i="42"/>
  <c r="I70" i="42"/>
  <c r="J70" i="42" s="1"/>
  <c r="F70" i="42"/>
  <c r="M69" i="42"/>
  <c r="I69" i="42"/>
  <c r="F69" i="42"/>
  <c r="M68" i="42"/>
  <c r="I68" i="42"/>
  <c r="J68" i="42" s="1"/>
  <c r="F68" i="42"/>
  <c r="M67" i="42"/>
  <c r="I67" i="42"/>
  <c r="F67" i="42"/>
  <c r="M66" i="42"/>
  <c r="I66" i="42"/>
  <c r="J66" i="42" s="1"/>
  <c r="F66" i="42"/>
  <c r="M65" i="42"/>
  <c r="I65" i="42"/>
  <c r="F65" i="42"/>
  <c r="M64" i="42"/>
  <c r="I64" i="42"/>
  <c r="J64" i="42" s="1"/>
  <c r="F64" i="42"/>
  <c r="M63" i="42"/>
  <c r="I63" i="42"/>
  <c r="F63" i="42"/>
  <c r="M62" i="42"/>
  <c r="I62" i="42"/>
  <c r="I71" i="42" s="1"/>
  <c r="F62" i="42"/>
  <c r="M60" i="42"/>
  <c r="I60" i="42"/>
  <c r="F60" i="42"/>
  <c r="M59" i="42"/>
  <c r="I59" i="42"/>
  <c r="F59" i="42"/>
  <c r="M58" i="42"/>
  <c r="I58" i="42"/>
  <c r="F58" i="42"/>
  <c r="J58" i="42" s="1"/>
  <c r="M57" i="42"/>
  <c r="I57" i="42"/>
  <c r="F57" i="42"/>
  <c r="M56" i="42"/>
  <c r="I56" i="42"/>
  <c r="F56" i="42"/>
  <c r="M55" i="42"/>
  <c r="I55" i="42"/>
  <c r="F55" i="42"/>
  <c r="M54" i="42"/>
  <c r="I54" i="42"/>
  <c r="F54" i="42"/>
  <c r="N53" i="42"/>
  <c r="L53" i="42"/>
  <c r="L61" i="42" s="1"/>
  <c r="K53" i="42"/>
  <c r="K61" i="42" s="1"/>
  <c r="H53" i="42"/>
  <c r="H61" i="42" s="1"/>
  <c r="G53" i="42"/>
  <c r="G61" i="42" s="1"/>
  <c r="E53" i="42"/>
  <c r="E61" i="42" s="1"/>
  <c r="D53" i="42"/>
  <c r="D61" i="42" s="1"/>
  <c r="M52" i="42"/>
  <c r="I52" i="42"/>
  <c r="F52" i="42"/>
  <c r="J52" i="42" s="1"/>
  <c r="M51" i="42"/>
  <c r="I51" i="42"/>
  <c r="F51" i="42"/>
  <c r="M50" i="42"/>
  <c r="I50" i="42"/>
  <c r="F50" i="42"/>
  <c r="J50" i="42" s="1"/>
  <c r="M49" i="42"/>
  <c r="I49" i="42"/>
  <c r="F49" i="42"/>
  <c r="M48" i="42"/>
  <c r="I48" i="42"/>
  <c r="F48" i="42"/>
  <c r="J48" i="42" s="1"/>
  <c r="M47" i="42"/>
  <c r="I47" i="42"/>
  <c r="F47" i="42"/>
  <c r="M46" i="42"/>
  <c r="M53" i="42" s="1"/>
  <c r="I46" i="42"/>
  <c r="F46" i="42"/>
  <c r="F53" i="42" s="1"/>
  <c r="M45" i="42"/>
  <c r="I45" i="42"/>
  <c r="F45" i="42"/>
  <c r="L44" i="42"/>
  <c r="K44" i="42"/>
  <c r="H44" i="42"/>
  <c r="G44" i="42"/>
  <c r="E44" i="42"/>
  <c r="D44" i="42"/>
  <c r="M43" i="42"/>
  <c r="I43" i="42"/>
  <c r="J43" i="42" s="1"/>
  <c r="M42" i="42"/>
  <c r="I42" i="42"/>
  <c r="J42" i="42" s="1"/>
  <c r="M41" i="42"/>
  <c r="I41" i="42"/>
  <c r="J41" i="42" s="1"/>
  <c r="M40" i="42"/>
  <c r="I40" i="42"/>
  <c r="M39" i="42"/>
  <c r="I39" i="42"/>
  <c r="F39" i="42"/>
  <c r="I38" i="42"/>
  <c r="F38" i="42"/>
  <c r="J38" i="42" s="1"/>
  <c r="M37" i="42"/>
  <c r="F37" i="42"/>
  <c r="F44" i="42" s="1"/>
  <c r="L33" i="42"/>
  <c r="K33" i="42"/>
  <c r="H33" i="42"/>
  <c r="G33" i="42"/>
  <c r="E33" i="42"/>
  <c r="D33" i="42"/>
  <c r="M32" i="42"/>
  <c r="I32" i="42"/>
  <c r="F32" i="42"/>
  <c r="M31" i="42"/>
  <c r="I31" i="42"/>
  <c r="F31" i="42"/>
  <c r="J31" i="42" s="1"/>
  <c r="M30" i="42"/>
  <c r="I30" i="42"/>
  <c r="F30" i="42"/>
  <c r="M29" i="42"/>
  <c r="I29" i="42"/>
  <c r="F29" i="42"/>
  <c r="N28" i="42"/>
  <c r="M28" i="42"/>
  <c r="I28" i="42"/>
  <c r="F28" i="42"/>
  <c r="N27" i="42"/>
  <c r="M27" i="42"/>
  <c r="I27" i="42"/>
  <c r="F27" i="42"/>
  <c r="N26" i="42"/>
  <c r="M26" i="42"/>
  <c r="I26" i="42"/>
  <c r="F26" i="42"/>
  <c r="F33" i="42" s="1"/>
  <c r="L25" i="42"/>
  <c r="K25" i="42"/>
  <c r="H25" i="42"/>
  <c r="G25" i="42"/>
  <c r="E25" i="42"/>
  <c r="D25" i="42"/>
  <c r="M24" i="42"/>
  <c r="I24" i="42"/>
  <c r="J24" i="42" s="1"/>
  <c r="F24" i="42"/>
  <c r="M23" i="42"/>
  <c r="I23" i="42"/>
  <c r="F23" i="42"/>
  <c r="M22" i="42"/>
  <c r="I22" i="42"/>
  <c r="J22" i="42" s="1"/>
  <c r="F22" i="42"/>
  <c r="N21" i="42"/>
  <c r="M21" i="42"/>
  <c r="I21" i="42"/>
  <c r="F21" i="42"/>
  <c r="N20" i="42"/>
  <c r="M20" i="42"/>
  <c r="I20" i="42"/>
  <c r="I25" i="42" s="1"/>
  <c r="F20" i="42"/>
  <c r="L19" i="42"/>
  <c r="K19" i="42"/>
  <c r="H19" i="42"/>
  <c r="G19" i="42"/>
  <c r="E19" i="42"/>
  <c r="D19" i="42"/>
  <c r="M18" i="42"/>
  <c r="I18" i="42"/>
  <c r="F18" i="42"/>
  <c r="M17" i="42"/>
  <c r="I17" i="42"/>
  <c r="J17" i="42" s="1"/>
  <c r="F17" i="42"/>
  <c r="N16" i="42"/>
  <c r="M16" i="42"/>
  <c r="I16" i="42"/>
  <c r="F16" i="42"/>
  <c r="N15" i="42"/>
  <c r="M15" i="42"/>
  <c r="I15" i="42"/>
  <c r="F15" i="42"/>
  <c r="N14" i="42"/>
  <c r="I14" i="42"/>
  <c r="J14" i="42" s="1"/>
  <c r="N13" i="42"/>
  <c r="M13" i="42"/>
  <c r="I13" i="42"/>
  <c r="F13" i="42"/>
  <c r="N12" i="42"/>
  <c r="M12" i="42"/>
  <c r="I12" i="42"/>
  <c r="F12" i="42"/>
  <c r="N11" i="42"/>
  <c r="M11" i="42"/>
  <c r="I11" i="42"/>
  <c r="J11" i="42" s="1"/>
  <c r="F11" i="42"/>
  <c r="N10" i="42"/>
  <c r="M10" i="42"/>
  <c r="I10" i="42"/>
  <c r="F10" i="42"/>
  <c r="N9" i="42"/>
  <c r="M9" i="42"/>
  <c r="I9" i="42"/>
  <c r="F9" i="42"/>
  <c r="L8" i="42"/>
  <c r="K8" i="42"/>
  <c r="H8" i="42"/>
  <c r="G8" i="42"/>
  <c r="E8" i="42"/>
  <c r="D8" i="42"/>
  <c r="M7" i="42"/>
  <c r="I7" i="42"/>
  <c r="F7" i="42"/>
  <c r="N6" i="42"/>
  <c r="M6" i="42"/>
  <c r="I6" i="42"/>
  <c r="F6" i="42"/>
  <c r="N5" i="42"/>
  <c r="M5" i="42"/>
  <c r="I5" i="42"/>
  <c r="F5" i="42"/>
  <c r="N4" i="42"/>
  <c r="M4" i="42"/>
  <c r="M8" i="42" s="1"/>
  <c r="I4" i="42"/>
  <c r="I8" i="42" s="1"/>
  <c r="F4" i="42"/>
  <c r="F8" i="42" s="1"/>
  <c r="D96" i="42" l="1"/>
  <c r="J13" i="42"/>
  <c r="F19" i="49"/>
  <c r="H96" i="47"/>
  <c r="J22" i="44"/>
  <c r="J24" i="44"/>
  <c r="J39" i="44"/>
  <c r="J66" i="44"/>
  <c r="J68" i="44"/>
  <c r="J70" i="44"/>
  <c r="J82" i="44"/>
  <c r="J18" i="45"/>
  <c r="J31" i="45"/>
  <c r="J39" i="45"/>
  <c r="J47" i="45"/>
  <c r="J49" i="45"/>
  <c r="J51" i="45"/>
  <c r="J87" i="45"/>
  <c r="J40" i="45"/>
  <c r="J41" i="45"/>
  <c r="F61" i="45"/>
  <c r="J46" i="45"/>
  <c r="J53" i="45" s="1"/>
  <c r="J54" i="45"/>
  <c r="J58" i="45"/>
  <c r="J60" i="45"/>
  <c r="J63" i="45"/>
  <c r="J65" i="45"/>
  <c r="J67" i="45"/>
  <c r="J69" i="45"/>
  <c r="J79" i="45"/>
  <c r="J81" i="45"/>
  <c r="J43" i="45"/>
  <c r="J11" i="47"/>
  <c r="J13" i="47"/>
  <c r="J18" i="47"/>
  <c r="J22" i="47"/>
  <c r="J24" i="47"/>
  <c r="J47" i="47"/>
  <c r="J49" i="47"/>
  <c r="J51" i="47"/>
  <c r="J56" i="47"/>
  <c r="J58" i="47"/>
  <c r="J64" i="47"/>
  <c r="J66" i="47"/>
  <c r="J68" i="47"/>
  <c r="J88" i="47"/>
  <c r="J23" i="47"/>
  <c r="J28" i="47"/>
  <c r="J39" i="47"/>
  <c r="J46" i="47"/>
  <c r="J53" i="47" s="1"/>
  <c r="J63" i="47"/>
  <c r="J69" i="47"/>
  <c r="J39" i="46"/>
  <c r="J48" i="46"/>
  <c r="J50" i="46"/>
  <c r="J52" i="46"/>
  <c r="J58" i="46"/>
  <c r="J64" i="46"/>
  <c r="J68" i="46"/>
  <c r="J82" i="46"/>
  <c r="J18" i="46"/>
  <c r="J23" i="46"/>
  <c r="J63" i="46"/>
  <c r="J65" i="46"/>
  <c r="J67" i="46"/>
  <c r="J69" i="46"/>
  <c r="J17" i="48"/>
  <c r="J23" i="48"/>
  <c r="J30" i="48"/>
  <c r="J32" i="48"/>
  <c r="M53" i="48"/>
  <c r="J47" i="48"/>
  <c r="J49" i="48"/>
  <c r="J51" i="48"/>
  <c r="J57" i="48"/>
  <c r="J64" i="48"/>
  <c r="J66" i="48"/>
  <c r="J68" i="48"/>
  <c r="J70" i="48"/>
  <c r="J82" i="48"/>
  <c r="J53" i="48"/>
  <c r="J6" i="49"/>
  <c r="J24" i="49"/>
  <c r="J32" i="49"/>
  <c r="J40" i="49"/>
  <c r="M53" i="49"/>
  <c r="J47" i="49"/>
  <c r="J49" i="49"/>
  <c r="J53" i="49" s="1"/>
  <c r="J51" i="49"/>
  <c r="J63" i="49"/>
  <c r="J65" i="49"/>
  <c r="J67" i="49"/>
  <c r="J69" i="49"/>
  <c r="I80" i="49"/>
  <c r="I85" i="49" s="1"/>
  <c r="J76" i="49"/>
  <c r="J79" i="49"/>
  <c r="J92" i="49"/>
  <c r="J93" i="49"/>
  <c r="J54" i="49"/>
  <c r="J57" i="49"/>
  <c r="J64" i="49"/>
  <c r="J68" i="49"/>
  <c r="J18" i="43"/>
  <c r="J22" i="43"/>
  <c r="J24" i="43"/>
  <c r="J31" i="43"/>
  <c r="J39" i="43"/>
  <c r="J41" i="43"/>
  <c r="J48" i="43"/>
  <c r="J50" i="43"/>
  <c r="J60" i="43"/>
  <c r="J62" i="43"/>
  <c r="J68" i="43"/>
  <c r="F80" i="43"/>
  <c r="F85" i="43" s="1"/>
  <c r="J82" i="43"/>
  <c r="J89" i="43"/>
  <c r="J57" i="43"/>
  <c r="J63" i="43"/>
  <c r="J65" i="43"/>
  <c r="J67" i="43"/>
  <c r="J69" i="43"/>
  <c r="M84" i="43"/>
  <c r="F19" i="42"/>
  <c r="M19" i="42"/>
  <c r="F25" i="42"/>
  <c r="M25" i="42"/>
  <c r="J23" i="42"/>
  <c r="M44" i="42"/>
  <c r="J39" i="42"/>
  <c r="J45" i="42"/>
  <c r="M61" i="42"/>
  <c r="I53" i="42"/>
  <c r="J47" i="42"/>
  <c r="J49" i="42"/>
  <c r="J51" i="42"/>
  <c r="J54" i="42"/>
  <c r="J56" i="42"/>
  <c r="F71" i="42"/>
  <c r="M71" i="42"/>
  <c r="J63" i="42"/>
  <c r="J65" i="42"/>
  <c r="J67" i="42"/>
  <c r="J69" i="42"/>
  <c r="I80" i="42"/>
  <c r="I85" i="42" s="1"/>
  <c r="J76" i="42"/>
  <c r="J83" i="42"/>
  <c r="J88" i="42"/>
  <c r="J93" i="42"/>
  <c r="J58" i="50"/>
  <c r="F14" i="50"/>
  <c r="I14" i="50"/>
  <c r="J14" i="50" s="1"/>
  <c r="I17" i="50"/>
  <c r="I18" i="50"/>
  <c r="J18" i="50" s="1"/>
  <c r="M14" i="50"/>
  <c r="M17" i="50"/>
  <c r="M18" i="50"/>
  <c r="I21" i="50"/>
  <c r="F30" i="50"/>
  <c r="N40" i="50"/>
  <c r="M40" i="50"/>
  <c r="M41" i="50"/>
  <c r="M43" i="50"/>
  <c r="I45" i="50"/>
  <c r="I47" i="50"/>
  <c r="J47" i="50" s="1"/>
  <c r="I49" i="50"/>
  <c r="J49" i="50" s="1"/>
  <c r="I51" i="50"/>
  <c r="I52" i="50"/>
  <c r="F56" i="50"/>
  <c r="I56" i="50"/>
  <c r="J56" i="50" s="1"/>
  <c r="M56" i="50"/>
  <c r="F69" i="50"/>
  <c r="F71" i="50" s="1"/>
  <c r="G71" i="50"/>
  <c r="I63" i="50"/>
  <c r="J63" i="50" s="1"/>
  <c r="I75" i="50"/>
  <c r="J75" i="50" s="1"/>
  <c r="N77" i="50"/>
  <c r="I79" i="50"/>
  <c r="K80" i="50"/>
  <c r="M77" i="50"/>
  <c r="K84" i="50"/>
  <c r="F87" i="50"/>
  <c r="I87" i="50"/>
  <c r="J87" i="50" s="1"/>
  <c r="I90" i="50"/>
  <c r="J90" i="50" s="1"/>
  <c r="N87" i="50"/>
  <c r="M90" i="50"/>
  <c r="M93" i="50"/>
  <c r="E25" i="50"/>
  <c r="H25" i="50"/>
  <c r="L25" i="50"/>
  <c r="O30" i="50"/>
  <c r="F44" i="50"/>
  <c r="O37" i="50"/>
  <c r="J6" i="48"/>
  <c r="M6" i="50"/>
  <c r="N6" i="50"/>
  <c r="L33" i="50"/>
  <c r="K53" i="50"/>
  <c r="K61" i="50" s="1"/>
  <c r="G53" i="50"/>
  <c r="G61" i="50" s="1"/>
  <c r="F92" i="50"/>
  <c r="G44" i="50"/>
  <c r="M19" i="48"/>
  <c r="H96" i="49"/>
  <c r="I88" i="50"/>
  <c r="G25" i="50"/>
  <c r="M9" i="50"/>
  <c r="G19" i="50"/>
  <c r="M55" i="50"/>
  <c r="N55" i="50"/>
  <c r="F55" i="50"/>
  <c r="K33" i="50"/>
  <c r="N26" i="50"/>
  <c r="J26" i="43"/>
  <c r="D33" i="50"/>
  <c r="N27" i="50"/>
  <c r="M15" i="50"/>
  <c r="I15" i="50"/>
  <c r="M10" i="50"/>
  <c r="I10" i="50"/>
  <c r="M16" i="50"/>
  <c r="N16" i="50"/>
  <c r="M59" i="50"/>
  <c r="I59" i="50"/>
  <c r="M54" i="50"/>
  <c r="N54" i="50"/>
  <c r="F54" i="50"/>
  <c r="M29" i="50"/>
  <c r="F29" i="50"/>
  <c r="N28" i="50"/>
  <c r="F28" i="50"/>
  <c r="M13" i="50"/>
  <c r="I13" i="50"/>
  <c r="M12" i="50"/>
  <c r="I12" i="50"/>
  <c r="M11" i="50"/>
  <c r="I11" i="50"/>
  <c r="K8" i="50"/>
  <c r="M5" i="50"/>
  <c r="N5" i="50"/>
  <c r="N4" i="50"/>
  <c r="M28" i="50"/>
  <c r="I19" i="42"/>
  <c r="I33" i="49"/>
  <c r="J5" i="49"/>
  <c r="K96" i="45"/>
  <c r="M44" i="44"/>
  <c r="I41" i="50"/>
  <c r="J41" i="50" s="1"/>
  <c r="J11" i="43"/>
  <c r="F33" i="43"/>
  <c r="M46" i="50"/>
  <c r="M53" i="50" s="1"/>
  <c r="J28" i="43"/>
  <c r="J47" i="43"/>
  <c r="J15" i="43"/>
  <c r="I46" i="50"/>
  <c r="J46" i="50" s="1"/>
  <c r="N23" i="50"/>
  <c r="N30" i="50"/>
  <c r="N37" i="50"/>
  <c r="M42" i="50"/>
  <c r="N42" i="50"/>
  <c r="N46" i="50"/>
  <c r="N47" i="50"/>
  <c r="M76" i="50"/>
  <c r="N76" i="50"/>
  <c r="N79" i="50"/>
  <c r="N83" i="50"/>
  <c r="M91" i="50"/>
  <c r="N91" i="50"/>
  <c r="N92" i="50"/>
  <c r="O20" i="50"/>
  <c r="O27" i="50"/>
  <c r="O88" i="50"/>
  <c r="O89" i="50"/>
  <c r="M61" i="48"/>
  <c r="J91" i="48"/>
  <c r="M33" i="46"/>
  <c r="I95" i="47"/>
  <c r="E96" i="47"/>
  <c r="I33" i="47"/>
  <c r="F33" i="47"/>
  <c r="J30" i="47"/>
  <c r="J92" i="43"/>
  <c r="J20" i="43"/>
  <c r="H96" i="45"/>
  <c r="I89" i="50"/>
  <c r="I33" i="45"/>
  <c r="M33" i="45"/>
  <c r="J21" i="45"/>
  <c r="D96" i="45"/>
  <c r="M19" i="45"/>
  <c r="I19" i="45"/>
  <c r="F19" i="45"/>
  <c r="J11" i="45"/>
  <c r="J13" i="45"/>
  <c r="F25" i="44"/>
  <c r="M25" i="44"/>
  <c r="J23" i="44"/>
  <c r="J30" i="44"/>
  <c r="J32" i="44"/>
  <c r="J38" i="44"/>
  <c r="J41" i="44"/>
  <c r="J45" i="44"/>
  <c r="I53" i="44"/>
  <c r="J47" i="44"/>
  <c r="J50" i="44"/>
  <c r="J52" i="44"/>
  <c r="J55" i="44"/>
  <c r="J57" i="44"/>
  <c r="J59" i="44"/>
  <c r="J60" i="44"/>
  <c r="F71" i="44"/>
  <c r="M71" i="44"/>
  <c r="J63" i="44"/>
  <c r="J65" i="44"/>
  <c r="J67" i="44"/>
  <c r="J69" i="44"/>
  <c r="I80" i="44"/>
  <c r="J76" i="44"/>
  <c r="J77" i="44"/>
  <c r="E85" i="44"/>
  <c r="E96" i="44" s="1"/>
  <c r="H85" i="44"/>
  <c r="H96" i="44" s="1"/>
  <c r="L85" i="44"/>
  <c r="J83" i="44"/>
  <c r="J87" i="44"/>
  <c r="J38" i="50"/>
  <c r="F6" i="50"/>
  <c r="F5" i="50"/>
  <c r="E19" i="50"/>
  <c r="F17" i="50"/>
  <c r="F59" i="50"/>
  <c r="E80" i="50"/>
  <c r="E85" i="50" s="1"/>
  <c r="E53" i="50"/>
  <c r="E61" i="50" s="1"/>
  <c r="I65" i="50"/>
  <c r="J65" i="50" s="1"/>
  <c r="I67" i="50"/>
  <c r="I70" i="50"/>
  <c r="J70" i="50" s="1"/>
  <c r="I93" i="50"/>
  <c r="J93" i="44"/>
  <c r="I95" i="44"/>
  <c r="J89" i="44"/>
  <c r="M30" i="50"/>
  <c r="F27" i="50"/>
  <c r="J29" i="44"/>
  <c r="J79" i="43"/>
  <c r="K85" i="43"/>
  <c r="K96" i="43" s="1"/>
  <c r="G85" i="43"/>
  <c r="I80" i="48"/>
  <c r="I85" i="48" s="1"/>
  <c r="J77" i="48"/>
  <c r="G85" i="48"/>
  <c r="G96" i="48" s="1"/>
  <c r="I84" i="47"/>
  <c r="G85" i="47"/>
  <c r="I84" i="44"/>
  <c r="I85" i="44" s="1"/>
  <c r="M33" i="49"/>
  <c r="F33" i="49"/>
  <c r="J28" i="49"/>
  <c r="I19" i="49"/>
  <c r="J17" i="49"/>
  <c r="F88" i="50"/>
  <c r="J88" i="49"/>
  <c r="I92" i="50"/>
  <c r="J89" i="42"/>
  <c r="J91" i="42"/>
  <c r="M33" i="42"/>
  <c r="I33" i="42"/>
  <c r="J27" i="42"/>
  <c r="J18" i="42"/>
  <c r="M53" i="43"/>
  <c r="I40" i="50"/>
  <c r="J27" i="43"/>
  <c r="J21" i="43"/>
  <c r="J16" i="43"/>
  <c r="J12" i="43"/>
  <c r="I95" i="42"/>
  <c r="I95" i="45"/>
  <c r="M95" i="47"/>
  <c r="J89" i="48"/>
  <c r="H96" i="48"/>
  <c r="I95" i="48"/>
  <c r="J16" i="48"/>
  <c r="F19" i="48"/>
  <c r="J13" i="48"/>
  <c r="J11" i="48"/>
  <c r="D96" i="48"/>
  <c r="M37" i="50"/>
  <c r="J83" i="46"/>
  <c r="J76" i="46"/>
  <c r="D96" i="46"/>
  <c r="F95" i="46"/>
  <c r="M95" i="46"/>
  <c r="I95" i="46"/>
  <c r="H95" i="50"/>
  <c r="F89" i="50"/>
  <c r="M27" i="50"/>
  <c r="J27" i="46"/>
  <c r="M20" i="50"/>
  <c r="D19" i="50"/>
  <c r="J15" i="46"/>
  <c r="I19" i="46"/>
  <c r="J13" i="46"/>
  <c r="J56" i="43"/>
  <c r="M95" i="49"/>
  <c r="I81" i="50"/>
  <c r="J81" i="50" s="1"/>
  <c r="I82" i="50"/>
  <c r="J82" i="50" s="1"/>
  <c r="M82" i="50"/>
  <c r="D85" i="50"/>
  <c r="M92" i="50"/>
  <c r="J92" i="44"/>
  <c r="O92" i="50"/>
  <c r="M95" i="44"/>
  <c r="F95" i="44"/>
  <c r="M33" i="44"/>
  <c r="J27" i="44"/>
  <c r="I33" i="44"/>
  <c r="D96" i="44"/>
  <c r="F26" i="50"/>
  <c r="F16" i="50"/>
  <c r="I19" i="44"/>
  <c r="M8" i="44"/>
  <c r="I5" i="50"/>
  <c r="M61" i="43"/>
  <c r="K44" i="50"/>
  <c r="F44" i="43"/>
  <c r="J29" i="43"/>
  <c r="N29" i="50"/>
  <c r="M33" i="43"/>
  <c r="M26" i="50"/>
  <c r="M25" i="43"/>
  <c r="J13" i="43"/>
  <c r="M19" i="43"/>
  <c r="F19" i="43"/>
  <c r="M8" i="43"/>
  <c r="F8" i="43"/>
  <c r="M4" i="50"/>
  <c r="L96" i="43"/>
  <c r="J55" i="43"/>
  <c r="J54" i="43"/>
  <c r="J59" i="43"/>
  <c r="F95" i="49"/>
  <c r="D95" i="50"/>
  <c r="J84" i="49"/>
  <c r="F95" i="43"/>
  <c r="J87" i="43"/>
  <c r="K85" i="44"/>
  <c r="M84" i="44"/>
  <c r="G85" i="44"/>
  <c r="J81" i="44"/>
  <c r="J84" i="44" s="1"/>
  <c r="K96" i="44"/>
  <c r="M80" i="44"/>
  <c r="M85" i="44" s="1"/>
  <c r="G96" i="44"/>
  <c r="M61" i="44"/>
  <c r="J56" i="44"/>
  <c r="J54" i="44"/>
  <c r="L96" i="44"/>
  <c r="I44" i="44"/>
  <c r="H44" i="50"/>
  <c r="F44" i="44"/>
  <c r="J40" i="44"/>
  <c r="J28" i="44"/>
  <c r="J21" i="44"/>
  <c r="J10" i="44"/>
  <c r="J12" i="44"/>
  <c r="J16" i="44"/>
  <c r="J18" i="44"/>
  <c r="J5" i="44"/>
  <c r="J7" i="44"/>
  <c r="J11" i="44"/>
  <c r="I95" i="49"/>
  <c r="J87" i="49"/>
  <c r="M61" i="49"/>
  <c r="J55" i="49"/>
  <c r="J56" i="49"/>
  <c r="D96" i="49"/>
  <c r="K96" i="49"/>
  <c r="G96" i="49"/>
  <c r="J27" i="49"/>
  <c r="J29" i="49"/>
  <c r="J31" i="49"/>
  <c r="J30" i="49"/>
  <c r="J21" i="49"/>
  <c r="I20" i="50"/>
  <c r="N20" i="50"/>
  <c r="N21" i="50"/>
  <c r="J23" i="49"/>
  <c r="J22" i="49"/>
  <c r="J10" i="49"/>
  <c r="J12" i="49"/>
  <c r="J16" i="49"/>
  <c r="J11" i="49"/>
  <c r="J15" i="49"/>
  <c r="M95" i="48"/>
  <c r="J88" i="48"/>
  <c r="J93" i="48"/>
  <c r="F95" i="48"/>
  <c r="J92" i="48"/>
  <c r="F91" i="50"/>
  <c r="J91" i="50" s="1"/>
  <c r="J81" i="48"/>
  <c r="J84" i="48" s="1"/>
  <c r="G84" i="50"/>
  <c r="M80" i="48"/>
  <c r="M85" i="48" s="1"/>
  <c r="J76" i="48"/>
  <c r="J55" i="48"/>
  <c r="J59" i="48"/>
  <c r="K96" i="48"/>
  <c r="D61" i="50"/>
  <c r="J56" i="48"/>
  <c r="F61" i="48"/>
  <c r="J54" i="48"/>
  <c r="M44" i="48"/>
  <c r="L96" i="48"/>
  <c r="E96" i="48"/>
  <c r="J40" i="48"/>
  <c r="G33" i="50"/>
  <c r="J27" i="48"/>
  <c r="J29" i="48"/>
  <c r="J28" i="48"/>
  <c r="J21" i="48"/>
  <c r="F20" i="50"/>
  <c r="N11" i="50"/>
  <c r="K19" i="50"/>
  <c r="I19" i="48"/>
  <c r="N17" i="50"/>
  <c r="J15" i="48"/>
  <c r="J5" i="48"/>
  <c r="K95" i="50"/>
  <c r="L95" i="50"/>
  <c r="J91" i="46"/>
  <c r="G95" i="50"/>
  <c r="N89" i="50"/>
  <c r="J89" i="46"/>
  <c r="J92" i="46"/>
  <c r="J88" i="46"/>
  <c r="J87" i="46"/>
  <c r="J81" i="46"/>
  <c r="N75" i="50"/>
  <c r="I80" i="46"/>
  <c r="I85" i="46" s="1"/>
  <c r="J77" i="46"/>
  <c r="M61" i="46"/>
  <c r="G96" i="46"/>
  <c r="J56" i="46"/>
  <c r="J54" i="46"/>
  <c r="L44" i="50"/>
  <c r="I37" i="46"/>
  <c r="I44" i="46" s="1"/>
  <c r="E44" i="50"/>
  <c r="M33" i="50"/>
  <c r="K96" i="46"/>
  <c r="H96" i="46"/>
  <c r="I33" i="46"/>
  <c r="I26" i="50"/>
  <c r="I27" i="50"/>
  <c r="J27" i="50" s="1"/>
  <c r="I28" i="50"/>
  <c r="J28" i="50" s="1"/>
  <c r="I29" i="50"/>
  <c r="I30" i="50"/>
  <c r="J30" i="50" s="1"/>
  <c r="I32" i="50"/>
  <c r="J32" i="50" s="1"/>
  <c r="J28" i="46"/>
  <c r="J30" i="46"/>
  <c r="J31" i="46"/>
  <c r="J21" i="46"/>
  <c r="J10" i="46"/>
  <c r="J12" i="46"/>
  <c r="J16" i="46"/>
  <c r="N9" i="50"/>
  <c r="N13" i="50"/>
  <c r="N14" i="50"/>
  <c r="J11" i="46"/>
  <c r="J5" i="46"/>
  <c r="J7" i="46"/>
  <c r="J6" i="46"/>
  <c r="M95" i="42"/>
  <c r="N88" i="50"/>
  <c r="N82" i="50"/>
  <c r="M80" i="42"/>
  <c r="M85" i="42" s="1"/>
  <c r="M96" i="42" s="1"/>
  <c r="K96" i="42"/>
  <c r="M75" i="50"/>
  <c r="J55" i="42"/>
  <c r="J57" i="42"/>
  <c r="J59" i="42"/>
  <c r="J60" i="42"/>
  <c r="L96" i="42"/>
  <c r="H96" i="42"/>
  <c r="J40" i="42"/>
  <c r="E96" i="42"/>
  <c r="I37" i="42"/>
  <c r="I44" i="42" s="1"/>
  <c r="G96" i="42"/>
  <c r="J28" i="42"/>
  <c r="J30" i="42"/>
  <c r="J32" i="42"/>
  <c r="J29" i="42"/>
  <c r="K25" i="50"/>
  <c r="J21" i="42"/>
  <c r="F21" i="50"/>
  <c r="I9" i="50"/>
  <c r="I16" i="50"/>
  <c r="J10" i="42"/>
  <c r="J12" i="42"/>
  <c r="J16" i="42"/>
  <c r="N10" i="50"/>
  <c r="N12" i="50"/>
  <c r="N15" i="50"/>
  <c r="J15" i="42"/>
  <c r="F11" i="50"/>
  <c r="J11" i="50" s="1"/>
  <c r="F12" i="50"/>
  <c r="F13" i="50"/>
  <c r="J13" i="50" s="1"/>
  <c r="J5" i="42"/>
  <c r="J7" i="42"/>
  <c r="I4" i="50"/>
  <c r="I6" i="50"/>
  <c r="G8" i="50"/>
  <c r="J6" i="42"/>
  <c r="J92" i="47"/>
  <c r="M89" i="50"/>
  <c r="M88" i="50"/>
  <c r="J89" i="47"/>
  <c r="J93" i="47"/>
  <c r="F95" i="47"/>
  <c r="J87" i="47"/>
  <c r="N81" i="50"/>
  <c r="J81" i="47"/>
  <c r="J83" i="47"/>
  <c r="J79" i="47"/>
  <c r="I80" i="47"/>
  <c r="J77" i="47"/>
  <c r="K96" i="47"/>
  <c r="N59" i="50"/>
  <c r="G96" i="47"/>
  <c r="J59" i="47"/>
  <c r="N56" i="50"/>
  <c r="I55" i="50"/>
  <c r="I54" i="50"/>
  <c r="J54" i="50" s="1"/>
  <c r="J55" i="47"/>
  <c r="F61" i="47"/>
  <c r="M44" i="47"/>
  <c r="I37" i="47"/>
  <c r="I44" i="47" s="1"/>
  <c r="J27" i="47"/>
  <c r="J29" i="47"/>
  <c r="J32" i="47"/>
  <c r="J31" i="47"/>
  <c r="M96" i="47"/>
  <c r="M21" i="50"/>
  <c r="J21" i="47"/>
  <c r="D96" i="47"/>
  <c r="D25" i="50"/>
  <c r="J10" i="47"/>
  <c r="J12" i="47"/>
  <c r="J16" i="47"/>
  <c r="J17" i="47"/>
  <c r="F10" i="50"/>
  <c r="J10" i="50" s="1"/>
  <c r="F15" i="50"/>
  <c r="J5" i="47"/>
  <c r="J7" i="47"/>
  <c r="J6" i="47"/>
  <c r="M95" i="45"/>
  <c r="J89" i="45"/>
  <c r="J92" i="45"/>
  <c r="J88" i="45"/>
  <c r="J93" i="45"/>
  <c r="E95" i="50"/>
  <c r="M81" i="50"/>
  <c r="M84" i="50" s="1"/>
  <c r="J84" i="45"/>
  <c r="G96" i="45"/>
  <c r="I37" i="45"/>
  <c r="I44" i="45" s="1"/>
  <c r="M61" i="45"/>
  <c r="J59" i="45"/>
  <c r="J56" i="45"/>
  <c r="M80" i="45"/>
  <c r="M85" i="45" s="1"/>
  <c r="I78" i="50"/>
  <c r="G80" i="50"/>
  <c r="J76" i="45"/>
  <c r="I80" i="45"/>
  <c r="I85" i="45" s="1"/>
  <c r="J77" i="45"/>
  <c r="J27" i="45"/>
  <c r="J29" i="45"/>
  <c r="J28" i="45"/>
  <c r="J30" i="45"/>
  <c r="J32" i="45"/>
  <c r="J23" i="45"/>
  <c r="J22" i="45"/>
  <c r="J10" i="45"/>
  <c r="J12" i="45"/>
  <c r="J16" i="45"/>
  <c r="F9" i="50"/>
  <c r="J5" i="45"/>
  <c r="J7" i="45"/>
  <c r="J6" i="45"/>
  <c r="J93" i="50"/>
  <c r="J83" i="50"/>
  <c r="J76" i="50"/>
  <c r="I77" i="50"/>
  <c r="F79" i="50"/>
  <c r="M71" i="50"/>
  <c r="J69" i="50"/>
  <c r="J64" i="50"/>
  <c r="J66" i="50"/>
  <c r="J68" i="50"/>
  <c r="J57" i="50"/>
  <c r="J60" i="50"/>
  <c r="J45" i="50"/>
  <c r="J51" i="50"/>
  <c r="J48" i="50"/>
  <c r="J50" i="50"/>
  <c r="F52" i="50"/>
  <c r="J40" i="50"/>
  <c r="J39" i="50"/>
  <c r="J31" i="50"/>
  <c r="J23" i="50"/>
  <c r="J22" i="50"/>
  <c r="J24" i="50"/>
  <c r="J7" i="50"/>
  <c r="J62" i="50"/>
  <c r="F84" i="50"/>
  <c r="J86" i="50"/>
  <c r="M85" i="49"/>
  <c r="J4" i="49"/>
  <c r="J8" i="49" s="1"/>
  <c r="J9" i="49"/>
  <c r="J20" i="49"/>
  <c r="J26" i="49"/>
  <c r="I53" i="49"/>
  <c r="I61" i="49" s="1"/>
  <c r="J62" i="49"/>
  <c r="J75" i="49"/>
  <c r="J80" i="49" s="1"/>
  <c r="J85" i="49" s="1"/>
  <c r="F84" i="49"/>
  <c r="F85" i="49" s="1"/>
  <c r="J86" i="49"/>
  <c r="I37" i="49"/>
  <c r="J45" i="49"/>
  <c r="J4" i="48"/>
  <c r="J9" i="48"/>
  <c r="J20" i="48"/>
  <c r="J26" i="48"/>
  <c r="I53" i="48"/>
  <c r="I61" i="48" s="1"/>
  <c r="J62" i="48"/>
  <c r="J71" i="48" s="1"/>
  <c r="J75" i="48"/>
  <c r="F84" i="48"/>
  <c r="F85" i="48" s="1"/>
  <c r="J86" i="48"/>
  <c r="I37" i="48"/>
  <c r="J45" i="48"/>
  <c r="J4" i="47"/>
  <c r="J8" i="47" s="1"/>
  <c r="J9" i="47"/>
  <c r="J20" i="47"/>
  <c r="J25" i="47" s="1"/>
  <c r="J26" i="47"/>
  <c r="J37" i="47"/>
  <c r="J44" i="47" s="1"/>
  <c r="I53" i="47"/>
  <c r="I61" i="47" s="1"/>
  <c r="J62" i="47"/>
  <c r="J71" i="47" s="1"/>
  <c r="J75" i="47"/>
  <c r="F84" i="47"/>
  <c r="F85" i="47" s="1"/>
  <c r="J86" i="47"/>
  <c r="J45" i="47"/>
  <c r="J61" i="47" s="1"/>
  <c r="I61" i="46"/>
  <c r="J4" i="46"/>
  <c r="J9" i="46"/>
  <c r="J20" i="46"/>
  <c r="J25" i="46" s="1"/>
  <c r="J26" i="46"/>
  <c r="J37" i="46"/>
  <c r="J44" i="46" s="1"/>
  <c r="F61" i="46"/>
  <c r="J62" i="46"/>
  <c r="J71" i="46" s="1"/>
  <c r="J75" i="46"/>
  <c r="F84" i="46"/>
  <c r="F85" i="46" s="1"/>
  <c r="J86" i="46"/>
  <c r="J46" i="46"/>
  <c r="J53" i="46" s="1"/>
  <c r="J61" i="46" s="1"/>
  <c r="J4" i="45"/>
  <c r="J8" i="45" s="1"/>
  <c r="J9" i="45"/>
  <c r="J20" i="45"/>
  <c r="J25" i="45" s="1"/>
  <c r="J26" i="45"/>
  <c r="J37" i="45"/>
  <c r="J44" i="45" s="1"/>
  <c r="I53" i="45"/>
  <c r="I61" i="45" s="1"/>
  <c r="J62" i="45"/>
  <c r="J71" i="45" s="1"/>
  <c r="J75" i="45"/>
  <c r="F84" i="45"/>
  <c r="F85" i="45" s="1"/>
  <c r="F96" i="45" s="1"/>
  <c r="J86" i="45"/>
  <c r="J45" i="45"/>
  <c r="J61" i="45" s="1"/>
  <c r="I61" i="44"/>
  <c r="J4" i="44"/>
  <c r="J9" i="44"/>
  <c r="J20" i="44"/>
  <c r="J26" i="44"/>
  <c r="J37" i="44"/>
  <c r="F61" i="44"/>
  <c r="J62" i="44"/>
  <c r="J71" i="44" s="1"/>
  <c r="J75" i="44"/>
  <c r="J80" i="44" s="1"/>
  <c r="F84" i="44"/>
  <c r="F85" i="44" s="1"/>
  <c r="J86" i="44"/>
  <c r="J95" i="44" s="1"/>
  <c r="J46" i="44"/>
  <c r="J53" i="44" s="1"/>
  <c r="J61" i="44" s="1"/>
  <c r="M85" i="43"/>
  <c r="J5" i="43"/>
  <c r="J10" i="43"/>
  <c r="G96" i="43"/>
  <c r="I25" i="43"/>
  <c r="I44" i="43"/>
  <c r="J37" i="43"/>
  <c r="J44" i="43" s="1"/>
  <c r="F61" i="43"/>
  <c r="J45" i="43"/>
  <c r="J46" i="43"/>
  <c r="J53" i="43" s="1"/>
  <c r="I61" i="43"/>
  <c r="I71" i="43"/>
  <c r="J76" i="43"/>
  <c r="J81" i="43"/>
  <c r="J84" i="43" s="1"/>
  <c r="I84" i="43"/>
  <c r="J86" i="43"/>
  <c r="I95" i="43"/>
  <c r="I8" i="43"/>
  <c r="J4" i="43"/>
  <c r="D96" i="43"/>
  <c r="H96" i="43"/>
  <c r="I19" i="43"/>
  <c r="J9" i="43"/>
  <c r="E96" i="43"/>
  <c r="I33" i="43"/>
  <c r="M44" i="43"/>
  <c r="I80" i="43"/>
  <c r="J75" i="43"/>
  <c r="M95" i="43"/>
  <c r="I61" i="42"/>
  <c r="J4" i="42"/>
  <c r="J9" i="42"/>
  <c r="J20" i="42"/>
  <c r="J25" i="42" s="1"/>
  <c r="F61" i="42"/>
  <c r="F96" i="42" s="1"/>
  <c r="J62" i="42"/>
  <c r="J71" i="42" s="1"/>
  <c r="J75" i="42"/>
  <c r="J80" i="42" s="1"/>
  <c r="J86" i="42"/>
  <c r="J95" i="42" s="1"/>
  <c r="J26" i="42"/>
  <c r="J46" i="42"/>
  <c r="J53" i="42" s="1"/>
  <c r="J61" i="42" s="1"/>
  <c r="J81" i="42"/>
  <c r="J84" i="42" s="1"/>
  <c r="J33" i="46" l="1"/>
  <c r="J80" i="45"/>
  <c r="J85" i="45" s="1"/>
  <c r="I37" i="50"/>
  <c r="I44" i="50" s="1"/>
  <c r="J55" i="50"/>
  <c r="M80" i="50"/>
  <c r="I25" i="50"/>
  <c r="J80" i="47"/>
  <c r="J79" i="50"/>
  <c r="I85" i="47"/>
  <c r="J21" i="50"/>
  <c r="J17" i="50"/>
  <c r="K85" i="50"/>
  <c r="K96" i="50" s="1"/>
  <c r="J6" i="50"/>
  <c r="H96" i="50"/>
  <c r="I71" i="50"/>
  <c r="M61" i="50"/>
  <c r="J92" i="50"/>
  <c r="J61" i="49"/>
  <c r="J71" i="49"/>
  <c r="M96" i="49"/>
  <c r="J52" i="50"/>
  <c r="I53" i="50"/>
  <c r="I61" i="50" s="1"/>
  <c r="J67" i="50"/>
  <c r="J71" i="50" s="1"/>
  <c r="I84" i="50"/>
  <c r="M8" i="50"/>
  <c r="M44" i="50"/>
  <c r="J88" i="50"/>
  <c r="J80" i="43"/>
  <c r="J25" i="43"/>
  <c r="J71" i="43"/>
  <c r="F53" i="50"/>
  <c r="F61" i="50" s="1"/>
  <c r="J15" i="50"/>
  <c r="J8" i="48"/>
  <c r="F96" i="46"/>
  <c r="M96" i="46"/>
  <c r="M19" i="50"/>
  <c r="J59" i="50"/>
  <c r="J12" i="50"/>
  <c r="J29" i="50"/>
  <c r="F33" i="50"/>
  <c r="J89" i="50"/>
  <c r="J33" i="42"/>
  <c r="J19" i="42"/>
  <c r="J8" i="42"/>
  <c r="J33" i="48"/>
  <c r="J95" i="46"/>
  <c r="I95" i="50"/>
  <c r="J44" i="44"/>
  <c r="I96" i="47"/>
  <c r="J33" i="47"/>
  <c r="J95" i="45"/>
  <c r="N53" i="50"/>
  <c r="J53" i="50"/>
  <c r="J95" i="48"/>
  <c r="J19" i="47"/>
  <c r="J5" i="50"/>
  <c r="J33" i="43"/>
  <c r="J19" i="43"/>
  <c r="J33" i="45"/>
  <c r="J19" i="45"/>
  <c r="F80" i="50"/>
  <c r="F85" i="50" s="1"/>
  <c r="J85" i="43"/>
  <c r="J84" i="46"/>
  <c r="J19" i="49"/>
  <c r="F95" i="50"/>
  <c r="J25" i="48"/>
  <c r="J19" i="48"/>
  <c r="J80" i="46"/>
  <c r="M25" i="50"/>
  <c r="I96" i="46"/>
  <c r="J8" i="46"/>
  <c r="G85" i="50"/>
  <c r="G96" i="50" s="1"/>
  <c r="F96" i="44"/>
  <c r="M96" i="44"/>
  <c r="J26" i="50"/>
  <c r="J25" i="44"/>
  <c r="I96" i="44"/>
  <c r="J19" i="44"/>
  <c r="I19" i="50"/>
  <c r="F96" i="43"/>
  <c r="M96" i="43"/>
  <c r="L96" i="50"/>
  <c r="J61" i="43"/>
  <c r="F96" i="49"/>
  <c r="J95" i="43"/>
  <c r="J85" i="44"/>
  <c r="J33" i="44"/>
  <c r="J16" i="50"/>
  <c r="J8" i="44"/>
  <c r="F19" i="50"/>
  <c r="M95" i="50"/>
  <c r="J95" i="49"/>
  <c r="J33" i="49"/>
  <c r="J25" i="49"/>
  <c r="F25" i="50"/>
  <c r="M96" i="48"/>
  <c r="M85" i="50"/>
  <c r="J80" i="48"/>
  <c r="J85" i="48" s="1"/>
  <c r="F96" i="48"/>
  <c r="J61" i="48"/>
  <c r="J20" i="50"/>
  <c r="E96" i="50"/>
  <c r="I33" i="50"/>
  <c r="J19" i="46"/>
  <c r="J9" i="50"/>
  <c r="I8" i="50"/>
  <c r="J37" i="42"/>
  <c r="I96" i="42"/>
  <c r="J44" i="42"/>
  <c r="J95" i="47"/>
  <c r="J84" i="50"/>
  <c r="J84" i="47"/>
  <c r="J85" i="47" s="1"/>
  <c r="I80" i="50"/>
  <c r="F96" i="47"/>
  <c r="J8" i="43"/>
  <c r="M96" i="45"/>
  <c r="I96" i="45"/>
  <c r="J77" i="50"/>
  <c r="I44" i="49"/>
  <c r="I96" i="49" s="1"/>
  <c r="J37" i="49"/>
  <c r="J44" i="49" s="1"/>
  <c r="I44" i="48"/>
  <c r="I96" i="48" s="1"/>
  <c r="J37" i="48"/>
  <c r="J44" i="48" s="1"/>
  <c r="I85" i="43"/>
  <c r="I96" i="43" s="1"/>
  <c r="J85" i="42"/>
  <c r="J37" i="50" l="1"/>
  <c r="J44" i="50" s="1"/>
  <c r="J96" i="47"/>
  <c r="J95" i="50"/>
  <c r="J80" i="50"/>
  <c r="J85" i="50" s="1"/>
  <c r="J25" i="50"/>
  <c r="J61" i="50"/>
  <c r="I85" i="50"/>
  <c r="I96" i="50" s="1"/>
  <c r="J33" i="50"/>
  <c r="J96" i="45"/>
  <c r="J85" i="46"/>
  <c r="J96" i="46" s="1"/>
  <c r="J19" i="50"/>
  <c r="J96" i="44"/>
  <c r="J96" i="43"/>
  <c r="M96" i="50"/>
  <c r="J96" i="49"/>
  <c r="J96" i="48"/>
  <c r="J96" i="42"/>
  <c r="D8" i="50" l="1"/>
  <c r="D96" i="50" s="1"/>
  <c r="F4" i="50"/>
  <c r="F8" i="50" s="1"/>
  <c r="F96" i="50" s="1"/>
  <c r="J4" i="50" l="1"/>
  <c r="J8" i="50" s="1"/>
  <c r="J96" i="50" s="1"/>
</calcChain>
</file>

<file path=xl/sharedStrings.xml><?xml version="1.0" encoding="utf-8"?>
<sst xmlns="http://schemas.openxmlformats.org/spreadsheetml/2006/main" count="1413" uniqueCount="128">
  <si>
    <t>واحد: هکتار - تن - کیلوگرم در هکتار</t>
  </si>
  <si>
    <t>نام محصول</t>
  </si>
  <si>
    <t xml:space="preserve">سطح غیربارور </t>
  </si>
  <si>
    <t>سطح بارور</t>
  </si>
  <si>
    <t>کل سطح</t>
  </si>
  <si>
    <t xml:space="preserve">میزان تولید </t>
  </si>
  <si>
    <t>عملکرد</t>
  </si>
  <si>
    <t>آبی</t>
  </si>
  <si>
    <t>دیم</t>
  </si>
  <si>
    <t>جمع</t>
  </si>
  <si>
    <t>میوه های دانه دار</t>
  </si>
  <si>
    <t xml:space="preserve"> سیب</t>
  </si>
  <si>
    <t xml:space="preserve"> گلابی</t>
  </si>
  <si>
    <t xml:space="preserve"> به</t>
  </si>
  <si>
    <t>جمع میوه های دانه دار</t>
  </si>
  <si>
    <t>میوه های هسته دار</t>
  </si>
  <si>
    <t xml:space="preserve"> آلبالو</t>
  </si>
  <si>
    <t xml:space="preserve"> گیلاس</t>
  </si>
  <si>
    <t xml:space="preserve"> گوجه</t>
  </si>
  <si>
    <t xml:space="preserve"> آلو</t>
  </si>
  <si>
    <t xml:space="preserve"> هلو</t>
  </si>
  <si>
    <t xml:space="preserve"> شفتالو</t>
  </si>
  <si>
    <t xml:space="preserve"> زردآلووقيسي</t>
  </si>
  <si>
    <t xml:space="preserve"> شلیل</t>
  </si>
  <si>
    <t xml:space="preserve"> آلوقطره طلا</t>
  </si>
  <si>
    <t>جمع میوه های هسته دار</t>
  </si>
  <si>
    <t>میوه های دانه ریز</t>
  </si>
  <si>
    <t xml:space="preserve"> انگور</t>
  </si>
  <si>
    <t xml:space="preserve"> توت درختي</t>
  </si>
  <si>
    <t xml:space="preserve"> توت فرنگي</t>
  </si>
  <si>
    <t xml:space="preserve"> تمشك</t>
  </si>
  <si>
    <t>جمع میوه های دانه ریز</t>
  </si>
  <si>
    <t>میوه های خشک</t>
  </si>
  <si>
    <t xml:space="preserve"> پسته </t>
  </si>
  <si>
    <t xml:space="preserve"> بادام</t>
  </si>
  <si>
    <t xml:space="preserve"> گردو</t>
  </si>
  <si>
    <t xml:space="preserve"> فندق</t>
  </si>
  <si>
    <t xml:space="preserve"> سنجد</t>
  </si>
  <si>
    <t>پکان</t>
  </si>
  <si>
    <t xml:space="preserve">ساير میوه های خشك </t>
  </si>
  <si>
    <t>جمع میوه های خشک</t>
  </si>
  <si>
    <t xml:space="preserve"> میوه های سردسیری</t>
  </si>
  <si>
    <t xml:space="preserve"> زالزالک</t>
  </si>
  <si>
    <t xml:space="preserve"> زرشک</t>
  </si>
  <si>
    <t xml:space="preserve"> سماق</t>
  </si>
  <si>
    <t xml:space="preserve"> ازگيل</t>
  </si>
  <si>
    <t xml:space="preserve"> زغال اخته </t>
  </si>
  <si>
    <t xml:space="preserve"> عناب</t>
  </si>
  <si>
    <t>جمع میوه های سردسیری</t>
  </si>
  <si>
    <t>میوه های نیمه گرمسیری</t>
  </si>
  <si>
    <t xml:space="preserve"> خرما</t>
  </si>
  <si>
    <t>مرکبات</t>
  </si>
  <si>
    <t xml:space="preserve"> پرتقال</t>
  </si>
  <si>
    <t xml:space="preserve"> نارنگی</t>
  </si>
  <si>
    <t xml:space="preserve"> لیموترش</t>
  </si>
  <si>
    <t xml:space="preserve"> لیموشیرین</t>
  </si>
  <si>
    <t xml:space="preserve"> گریپ فروت</t>
  </si>
  <si>
    <t xml:space="preserve"> نارنج</t>
  </si>
  <si>
    <t xml:space="preserve"> سایر مرکبات</t>
  </si>
  <si>
    <t>جمع مرکبات</t>
  </si>
  <si>
    <t xml:space="preserve"> انار</t>
  </si>
  <si>
    <t xml:space="preserve"> انجير</t>
  </si>
  <si>
    <t xml:space="preserve"> خرمالو</t>
  </si>
  <si>
    <t xml:space="preserve"> کیوی</t>
  </si>
  <si>
    <t xml:space="preserve"> چاي</t>
  </si>
  <si>
    <t xml:space="preserve"> زيتون</t>
  </si>
  <si>
    <t>جمع میوه های نیمه گرمسیری</t>
  </si>
  <si>
    <t>میوه های گرمسیری</t>
  </si>
  <si>
    <t xml:space="preserve"> موز</t>
  </si>
  <si>
    <t xml:space="preserve"> انبه</t>
  </si>
  <si>
    <t xml:space="preserve"> پاپايا</t>
  </si>
  <si>
    <t xml:space="preserve"> کنار</t>
  </si>
  <si>
    <t xml:space="preserve"> چيکو</t>
  </si>
  <si>
    <t xml:space="preserve"> تمبرهندي</t>
  </si>
  <si>
    <t xml:space="preserve"> گواوا</t>
  </si>
  <si>
    <t xml:space="preserve"> نارگیل</t>
  </si>
  <si>
    <t xml:space="preserve">ساير میوه های گرمسيري </t>
  </si>
  <si>
    <t>جمع میوه های گرمسیری</t>
  </si>
  <si>
    <t>مربوط به محصولات گلخانه ای</t>
  </si>
  <si>
    <t>سبزی و صیفی</t>
  </si>
  <si>
    <t xml:space="preserve">خیار </t>
  </si>
  <si>
    <t>گوجه فرنگی</t>
  </si>
  <si>
    <t>انواع فلفل</t>
  </si>
  <si>
    <t>بادمجان</t>
  </si>
  <si>
    <t>سایر سبزیجات</t>
  </si>
  <si>
    <t>جمع سبزی و صیفی</t>
  </si>
  <si>
    <t>سایر محصولات</t>
  </si>
  <si>
    <t>توت فرنگی</t>
  </si>
  <si>
    <t>گیاهان دارویی</t>
  </si>
  <si>
    <t xml:space="preserve">سایر </t>
  </si>
  <si>
    <t>جمع سایر محصولات</t>
  </si>
  <si>
    <t>جمع مربوط به محصولات گلخانه ای</t>
  </si>
  <si>
    <t>سایر محصولات باغبانی</t>
  </si>
  <si>
    <t xml:space="preserve"> توت (توتستان) نوغان</t>
  </si>
  <si>
    <t xml:space="preserve"> ازگيل ژاپني</t>
  </si>
  <si>
    <t xml:space="preserve"> زعفران </t>
  </si>
  <si>
    <t xml:space="preserve"> گلستان (گل محمدی)</t>
  </si>
  <si>
    <t xml:space="preserve"> غیرمثمر(درخت ودرختچه ها)</t>
  </si>
  <si>
    <t xml:space="preserve"> سایر محصولات مثمر</t>
  </si>
  <si>
    <t xml:space="preserve"> گیاهان دارویی</t>
  </si>
  <si>
    <t xml:space="preserve"> قارچ دکمه ای</t>
  </si>
  <si>
    <t xml:space="preserve"> قارچ صدفی</t>
  </si>
  <si>
    <t>جمع سایر محصولات باغبانی</t>
  </si>
  <si>
    <t>کل محصولات</t>
  </si>
  <si>
    <t xml:space="preserve">           از سال 1394 اطلاعات مربوط به محصولات گلخانه ای با توجه به طبقه بندی جدید در اطلاعات محصولات باغبانی درج گردیده است.</t>
  </si>
  <si>
    <t>سایر میوه های هسته دار</t>
  </si>
  <si>
    <t>سایر میوه های دانه ریز</t>
  </si>
  <si>
    <t>سایر میوه های دانه دار</t>
  </si>
  <si>
    <t>سایر میوه های سردسیری</t>
  </si>
  <si>
    <t>سایر میوه های نیمه گرمسیری</t>
  </si>
  <si>
    <t>آمار سطح، تولید و عملکرد محصولات باغبانی شهرستان سلطانیه در سال 1401</t>
  </si>
  <si>
    <t>آمار سطح، تولید و عملکرد محصولات باغبانی شهرستان سلطانیه در سال 1401 - ادامه</t>
  </si>
  <si>
    <t>آمار سطح، تولید و عملکرد محصولات باغبانی شهرستان طارم در سال 1401</t>
  </si>
  <si>
    <t>آمار سطح، تولید و عملکرد محصولات باغبانی شهرستان طارم در سال 1401 - ادامه</t>
  </si>
  <si>
    <t>آمار سطح، تولید و عملکرد محصولات باغبانی شهرستان ماهنشان در سال 1401 - ادامه</t>
  </si>
  <si>
    <t>آمار سطح، تولید و عملکرد محصولات باغبانی شهرستان زنجان در سال 1401</t>
  </si>
  <si>
    <t>آمار سطح، تولید و عملکرد محصولات باغبانی شهرستان زنجان در سال 1401 - ادامه</t>
  </si>
  <si>
    <t>آمار سطح، تولید و عملکرد محصولات باغبانی شهرستان خدابنده در سال 1401 - ادامه</t>
  </si>
  <si>
    <t>آمار سطح، تولید و عملکرد محصولات باغبانی شهرستان خرمدره در سال 1401</t>
  </si>
  <si>
    <t>آمار سطح، تولید و عملکرد محصولات باغبانی شهرستان خرمدره در سال 1401 - ادامه</t>
  </si>
  <si>
    <t>آمار سطح، تولید و عملکرد محصولات باغبانی شهرستان ایجرود در سال 1401</t>
  </si>
  <si>
    <t>آمار سطح، تولید و عملکرد محصولات باغبانی شهرستان ایجرود در سال 1401 - ادامه</t>
  </si>
  <si>
    <t>آمار سطح، تولید و عملکرد محصولات باغبانی شهرستان ابهر در سال 1401 - ادامه</t>
  </si>
  <si>
    <t>آمار سطح، تولید و عملکرد محصولات باغبانی استان زنجان در سال 1401</t>
  </si>
  <si>
    <t>آمار سطح، تولید و عملکرد محصولات باغبانی استان زنجان در سال 1401 - ادامه</t>
  </si>
  <si>
    <t xml:space="preserve">آمار سطح، تولید و عملکرد محصولات باغبانی شهرستان خدابنده در سال 1401 </t>
  </si>
  <si>
    <t xml:space="preserve">آمار سطح، تولید و عملکرد محصولات باغبانی شهرستان ابهر در سال 1401 </t>
  </si>
  <si>
    <t>آمار سطح، تولید و عملکرد محصولات باغبانی شهرستان ماهنشان در سال 1401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</si>
</sst>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#,##0.000"/>
    <numFmt numFmtId="166" formatCode="#,##0.0000"/>
    <numFmt numFmtId="167" formatCode="#,##0.00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B Nazanin"/>
      <charset val="178"/>
    </font>
    <font>
      <sz val="10"/>
      <color indexed="8"/>
      <name val="Arial"/>
      <family val="2"/>
    </font>
    <font>
      <sz val="10"/>
      <name val="B Nazanin"/>
      <charset val="178"/>
    </font>
    <font>
      <b/>
      <sz val="10"/>
      <name val="B Nazanin"/>
      <charset val="178"/>
    </font>
    <font>
      <sz val="8"/>
      <color indexed="8"/>
      <name val="B Nazanin"/>
      <charset val="178"/>
    </font>
    <font>
      <sz val="10"/>
      <name val="MS Sans Serif"/>
      <family val="2"/>
      <charset val="178"/>
    </font>
    <font>
      <sz val="8"/>
      <color theme="1"/>
      <name val="B Nazanin"/>
      <charset val="178"/>
    </font>
    <font>
      <sz val="8"/>
      <name val="B Nazanin"/>
      <charset val="178"/>
    </font>
    <font>
      <sz val="9"/>
      <name val="B Nazanin"/>
      <charset val="178"/>
    </font>
    <font>
      <sz val="14"/>
      <color rgb="FFC00000"/>
      <name val="B Nazanin"/>
      <charset val="178"/>
    </font>
    <font>
      <sz val="12"/>
      <color theme="1"/>
      <name val="B Nazanin"/>
      <charset val="178"/>
    </font>
    <font>
      <sz val="10"/>
      <color theme="1"/>
      <name val="B Nazanin"/>
      <charset val="178"/>
    </font>
    <font>
      <b/>
      <sz val="10"/>
      <color theme="1"/>
      <name val="B Nazanin"/>
      <charset val="178"/>
    </font>
    <font>
      <sz val="9"/>
      <color theme="1"/>
      <name val="B Nazanin"/>
      <charset val="178"/>
    </font>
    <font>
      <b/>
      <sz val="9"/>
      <name val="B Nazanin"/>
      <charset val="178"/>
    </font>
    <font>
      <b/>
      <sz val="9"/>
      <color theme="1"/>
      <name val="B Nazanin"/>
      <charset val="178"/>
    </font>
    <font>
      <b/>
      <sz val="8"/>
      <name val="B Nazanin"/>
      <charset val="178"/>
    </font>
    <font>
      <b/>
      <sz val="8"/>
      <color theme="1"/>
      <name val="B Nazanin"/>
      <charset val="178"/>
    </font>
    <font>
      <sz val="7"/>
      <color theme="1"/>
      <name val="B Titr"/>
      <charset val="178"/>
    </font>
    <font>
      <sz val="11"/>
      <color theme="1"/>
      <name val="B Titr"/>
      <charset val="17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" fillId="0" borderId="0"/>
    <xf numFmtId="0" fontId="7" fillId="0" borderId="0"/>
    <xf numFmtId="0" fontId="1" fillId="0" borderId="0"/>
  </cellStyleXfs>
  <cellXfs count="131">
    <xf numFmtId="0" fontId="0" fillId="0" borderId="0" xfId="0"/>
    <xf numFmtId="3" fontId="4" fillId="0" borderId="5" xfId="2" applyNumberFormat="1" applyFont="1" applyBorder="1" applyAlignment="1">
      <alignment horizontal="center" vertical="center"/>
    </xf>
    <xf numFmtId="3" fontId="4" fillId="5" borderId="5" xfId="2" applyNumberFormat="1" applyFont="1" applyFill="1" applyBorder="1" applyAlignment="1">
      <alignment horizontal="center" vertical="center"/>
    </xf>
    <xf numFmtId="164" fontId="4" fillId="2" borderId="5" xfId="1" applyNumberFormat="1" applyFont="1" applyFill="1" applyBorder="1" applyAlignment="1" applyProtection="1">
      <alignment horizontal="center" vertical="center"/>
    </xf>
    <xf numFmtId="165" fontId="4" fillId="2" borderId="5" xfId="1" applyNumberFormat="1" applyFont="1" applyFill="1" applyBorder="1" applyAlignment="1" applyProtection="1">
      <alignment horizontal="center" vertical="center"/>
    </xf>
    <xf numFmtId="165" fontId="6" fillId="3" borderId="5" xfId="1" applyNumberFormat="1" applyFont="1" applyFill="1" applyBorder="1" applyAlignment="1">
      <alignment horizontal="right" vertical="center" wrapText="1"/>
    </xf>
    <xf numFmtId="165" fontId="4" fillId="5" borderId="5" xfId="3" applyNumberFormat="1" applyFont="1" applyFill="1" applyBorder="1" applyAlignment="1">
      <alignment horizontal="center" vertical="center"/>
    </xf>
    <xf numFmtId="165" fontId="9" fillId="0" borderId="5" xfId="1" applyNumberFormat="1" applyFont="1" applyFill="1" applyBorder="1" applyAlignment="1">
      <alignment horizontal="right" vertical="center" wrapText="1"/>
    </xf>
    <xf numFmtId="165" fontId="10" fillId="5" borderId="5" xfId="3" applyNumberFormat="1" applyFont="1" applyFill="1" applyBorder="1" applyAlignment="1" applyProtection="1">
      <alignment horizontal="center" vertical="center"/>
    </xf>
    <xf numFmtId="3" fontId="0" fillId="0" borderId="0" xfId="0" applyNumberFormat="1"/>
    <xf numFmtId="165" fontId="4" fillId="0" borderId="5" xfId="2" applyNumberFormat="1" applyFont="1" applyBorder="1" applyAlignment="1">
      <alignment horizontal="center" vertical="center"/>
    </xf>
    <xf numFmtId="165" fontId="4" fillId="4" borderId="5" xfId="2" applyNumberFormat="1" applyFont="1" applyFill="1" applyBorder="1" applyAlignment="1">
      <alignment horizontal="center" vertical="center"/>
    </xf>
    <xf numFmtId="165" fontId="4" fillId="5" borderId="5" xfId="2" applyNumberFormat="1" applyFont="1" applyFill="1" applyBorder="1" applyAlignment="1">
      <alignment horizontal="center" vertical="center"/>
    </xf>
    <xf numFmtId="165" fontId="4" fillId="3" borderId="5" xfId="2" applyNumberFormat="1" applyFont="1" applyFill="1" applyBorder="1" applyAlignment="1">
      <alignment horizontal="center" vertical="center"/>
    </xf>
    <xf numFmtId="4" fontId="0" fillId="0" borderId="0" xfId="0" applyNumberFormat="1"/>
    <xf numFmtId="164" fontId="13" fillId="2" borderId="5" xfId="1" applyNumberFormat="1" applyFont="1" applyFill="1" applyBorder="1" applyAlignment="1" applyProtection="1">
      <alignment horizontal="center" vertical="center"/>
    </xf>
    <xf numFmtId="165" fontId="13" fillId="0" borderId="5" xfId="2" applyNumberFormat="1" applyFont="1" applyBorder="1" applyAlignment="1">
      <alignment horizontal="center" vertical="center"/>
    </xf>
    <xf numFmtId="165" fontId="14" fillId="4" borderId="5" xfId="2" applyNumberFormat="1" applyFont="1" applyFill="1" applyBorder="1" applyAlignment="1">
      <alignment horizontal="center" vertical="center"/>
    </xf>
    <xf numFmtId="165" fontId="13" fillId="2" borderId="5" xfId="1" applyNumberFormat="1" applyFont="1" applyFill="1" applyBorder="1" applyAlignment="1" applyProtection="1">
      <alignment horizontal="center" vertical="center"/>
    </xf>
    <xf numFmtId="165" fontId="8" fillId="3" borderId="5" xfId="1" applyNumberFormat="1" applyFont="1" applyFill="1" applyBorder="1" applyAlignment="1">
      <alignment horizontal="right" vertical="center" wrapText="1"/>
    </xf>
    <xf numFmtId="165" fontId="13" fillId="5" borderId="5" xfId="3" applyNumberFormat="1" applyFont="1" applyFill="1" applyBorder="1" applyAlignment="1">
      <alignment horizontal="center" vertical="center"/>
    </xf>
    <xf numFmtId="165" fontId="13" fillId="5" borderId="5" xfId="2" applyNumberFormat="1" applyFont="1" applyFill="1" applyBorder="1" applyAlignment="1">
      <alignment horizontal="center" vertical="center"/>
    </xf>
    <xf numFmtId="165" fontId="13" fillId="4" borderId="5" xfId="2" applyNumberFormat="1" applyFont="1" applyFill="1" applyBorder="1" applyAlignment="1">
      <alignment horizontal="center" vertical="center"/>
    </xf>
    <xf numFmtId="165" fontId="8" fillId="0" borderId="5" xfId="1" applyNumberFormat="1" applyFont="1" applyFill="1" applyBorder="1" applyAlignment="1">
      <alignment horizontal="right" vertical="center" wrapText="1"/>
    </xf>
    <xf numFmtId="166" fontId="13" fillId="0" borderId="5" xfId="2" applyNumberFormat="1" applyFont="1" applyBorder="1" applyAlignment="1">
      <alignment horizontal="center" vertical="center"/>
    </xf>
    <xf numFmtId="165" fontId="15" fillId="5" borderId="5" xfId="3" applyNumberFormat="1" applyFont="1" applyFill="1" applyBorder="1" applyAlignment="1" applyProtection="1">
      <alignment horizontal="center" vertical="center"/>
    </xf>
    <xf numFmtId="166" fontId="13" fillId="5" borderId="5" xfId="2" applyNumberFormat="1" applyFont="1" applyFill="1" applyBorder="1" applyAlignment="1">
      <alignment horizontal="center" vertical="center"/>
    </xf>
    <xf numFmtId="166" fontId="14" fillId="4" borderId="5" xfId="2" applyNumberFormat="1" applyFont="1" applyFill="1" applyBorder="1" applyAlignment="1">
      <alignment horizontal="center" vertical="center"/>
    </xf>
    <xf numFmtId="165" fontId="13" fillId="3" borderId="5" xfId="2" applyNumberFormat="1" applyFont="1" applyFill="1" applyBorder="1" applyAlignment="1">
      <alignment horizontal="center" vertical="center"/>
    </xf>
    <xf numFmtId="167" fontId="13" fillId="0" borderId="5" xfId="2" applyNumberFormat="1" applyFont="1" applyBorder="1" applyAlignment="1">
      <alignment horizontal="center" vertical="center"/>
    </xf>
    <xf numFmtId="165" fontId="14" fillId="6" borderId="5" xfId="2" applyNumberFormat="1" applyFont="1" applyFill="1" applyBorder="1" applyAlignment="1">
      <alignment horizontal="center" vertical="center"/>
    </xf>
    <xf numFmtId="167" fontId="4" fillId="0" borderId="5" xfId="2" applyNumberFormat="1" applyFont="1" applyBorder="1" applyAlignment="1">
      <alignment horizontal="center" vertical="center"/>
    </xf>
    <xf numFmtId="165" fontId="5" fillId="4" borderId="5" xfId="2" applyNumberFormat="1" applyFont="1" applyFill="1" applyBorder="1" applyAlignment="1">
      <alignment horizontal="center" vertical="center"/>
    </xf>
    <xf numFmtId="165" fontId="5" fillId="6" borderId="5" xfId="2" applyNumberFormat="1" applyFont="1" applyFill="1" applyBorder="1" applyAlignment="1">
      <alignment horizontal="center" vertical="center"/>
    </xf>
    <xf numFmtId="164" fontId="13" fillId="0" borderId="5" xfId="2" applyNumberFormat="1" applyFont="1" applyBorder="1" applyAlignment="1">
      <alignment horizontal="center" vertical="center"/>
    </xf>
    <xf numFmtId="165" fontId="14" fillId="5" borderId="5" xfId="2" applyNumberFormat="1" applyFont="1" applyFill="1" applyBorder="1" applyAlignment="1">
      <alignment horizontal="center" vertical="center"/>
    </xf>
    <xf numFmtId="165" fontId="17" fillId="4" borderId="5" xfId="2" applyNumberFormat="1" applyFont="1" applyFill="1" applyBorder="1" applyAlignment="1">
      <alignment horizontal="center" vertical="center"/>
    </xf>
    <xf numFmtId="165" fontId="16" fillId="4" borderId="5" xfId="2" applyNumberFormat="1" applyFont="1" applyFill="1" applyBorder="1" applyAlignment="1">
      <alignment horizontal="center" vertical="center"/>
    </xf>
    <xf numFmtId="165" fontId="18" fillId="4" borderId="5" xfId="2" applyNumberFormat="1" applyFont="1" applyFill="1" applyBorder="1" applyAlignment="1">
      <alignment horizontal="center" vertical="center"/>
    </xf>
    <xf numFmtId="3" fontId="5" fillId="4" borderId="5" xfId="2" applyNumberFormat="1" applyFont="1" applyFill="1" applyBorder="1" applyAlignment="1">
      <alignment horizontal="center" vertical="center"/>
    </xf>
    <xf numFmtId="165" fontId="10" fillId="0" borderId="5" xfId="2" applyNumberFormat="1" applyFont="1" applyBorder="1" applyAlignment="1">
      <alignment horizontal="center" vertical="center"/>
    </xf>
    <xf numFmtId="165" fontId="4" fillId="7" borderId="5" xfId="2" applyNumberFormat="1" applyFont="1" applyFill="1" applyBorder="1" applyAlignment="1">
      <alignment horizontal="center" vertical="center"/>
    </xf>
    <xf numFmtId="165" fontId="19" fillId="4" borderId="5" xfId="2" applyNumberFormat="1" applyFont="1" applyFill="1" applyBorder="1" applyAlignment="1">
      <alignment horizontal="center" vertical="center"/>
    </xf>
    <xf numFmtId="166" fontId="4" fillId="0" borderId="5" xfId="2" applyNumberFormat="1" applyFont="1" applyBorder="1" applyAlignment="1">
      <alignment horizontal="center" vertical="center"/>
    </xf>
    <xf numFmtId="166" fontId="4" fillId="5" borderId="5" xfId="2" applyNumberFormat="1" applyFont="1" applyFill="1" applyBorder="1" applyAlignment="1">
      <alignment horizontal="center" vertical="center"/>
    </xf>
    <xf numFmtId="165" fontId="13" fillId="7" borderId="5" xfId="2" applyNumberFormat="1" applyFont="1" applyFill="1" applyBorder="1" applyAlignment="1">
      <alignment horizontal="center" vertical="center"/>
    </xf>
    <xf numFmtId="166" fontId="5" fillId="4" borderId="5" xfId="2" applyNumberFormat="1" applyFont="1" applyFill="1" applyBorder="1" applyAlignment="1">
      <alignment horizontal="center" vertical="center"/>
    </xf>
    <xf numFmtId="165" fontId="6" fillId="3" borderId="5" xfId="1" applyNumberFormat="1" applyFont="1" applyFill="1" applyBorder="1" applyAlignment="1">
      <alignment horizontal="right" vertical="center" wrapText="1"/>
    </xf>
    <xf numFmtId="0" fontId="21" fillId="0" borderId="0" xfId="0" applyFont="1"/>
    <xf numFmtId="166" fontId="14" fillId="6" borderId="5" xfId="2" applyNumberFormat="1" applyFont="1" applyFill="1" applyBorder="1" applyAlignment="1">
      <alignment horizontal="center" vertical="center"/>
    </xf>
    <xf numFmtId="166" fontId="17" fillId="6" borderId="5" xfId="2" applyNumberFormat="1" applyFont="1" applyFill="1" applyBorder="1" applyAlignment="1">
      <alignment horizontal="center" vertical="center"/>
    </xf>
    <xf numFmtId="166" fontId="19" fillId="6" borderId="5" xfId="2" applyNumberFormat="1" applyFont="1" applyFill="1" applyBorder="1" applyAlignment="1">
      <alignment horizontal="center" vertical="center"/>
    </xf>
    <xf numFmtId="166" fontId="5" fillId="6" borderId="5" xfId="2" applyNumberFormat="1" applyFont="1" applyFill="1" applyBorder="1" applyAlignment="1">
      <alignment horizontal="center" vertical="center"/>
    </xf>
    <xf numFmtId="166" fontId="16" fillId="6" borderId="5" xfId="2" applyNumberFormat="1" applyFont="1" applyFill="1" applyBorder="1" applyAlignment="1">
      <alignment horizontal="center" vertical="center"/>
    </xf>
    <xf numFmtId="166" fontId="18" fillId="6" borderId="5" xfId="2" applyNumberFormat="1" applyFont="1" applyFill="1" applyBorder="1" applyAlignment="1">
      <alignment horizontal="center" vertical="center"/>
    </xf>
    <xf numFmtId="165" fontId="20" fillId="0" borderId="5" xfId="0" applyNumberFormat="1" applyFont="1" applyBorder="1" applyAlignment="1">
      <alignment horizontal="center" vertical="center" textRotation="90"/>
    </xf>
    <xf numFmtId="165" fontId="20" fillId="4" borderId="5" xfId="0" applyNumberFormat="1" applyFont="1" applyFill="1" applyBorder="1" applyAlignment="1">
      <alignment horizontal="center" vertical="center" textRotation="90"/>
    </xf>
    <xf numFmtId="165" fontId="6" fillId="3" borderId="5" xfId="1" applyNumberFormat="1" applyFont="1" applyFill="1" applyBorder="1" applyAlignment="1">
      <alignment horizontal="right" vertical="center" wrapText="1"/>
    </xf>
    <xf numFmtId="165" fontId="6" fillId="3" borderId="11" xfId="1" applyNumberFormat="1" applyFont="1" applyFill="1" applyBorder="1" applyAlignment="1">
      <alignment horizontal="right" vertical="center" wrapText="1"/>
    </xf>
    <xf numFmtId="165" fontId="6" fillId="3" borderId="13" xfId="1" applyNumberFormat="1" applyFont="1" applyFill="1" applyBorder="1" applyAlignment="1">
      <alignment horizontal="right" vertical="center" wrapText="1"/>
    </xf>
    <xf numFmtId="165" fontId="6" fillId="4" borderId="5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64" fontId="4" fillId="2" borderId="2" xfId="1" applyNumberFormat="1" applyFont="1" applyFill="1" applyBorder="1" applyAlignment="1" applyProtection="1">
      <alignment horizontal="center" vertical="center"/>
    </xf>
    <xf numFmtId="164" fontId="4" fillId="2" borderId="3" xfId="1" applyNumberFormat="1" applyFont="1" applyFill="1" applyBorder="1" applyAlignment="1" applyProtection="1">
      <alignment horizontal="center" vertical="center"/>
    </xf>
    <xf numFmtId="164" fontId="4" fillId="2" borderId="4" xfId="1" applyNumberFormat="1" applyFont="1" applyFill="1" applyBorder="1" applyAlignment="1" applyProtection="1">
      <alignment horizontal="center" vertical="center"/>
    </xf>
    <xf numFmtId="164" fontId="4" fillId="2" borderId="6" xfId="1" applyNumberFormat="1" applyFont="1" applyFill="1" applyBorder="1" applyAlignment="1" applyProtection="1">
      <alignment horizontal="center" vertical="center"/>
    </xf>
    <xf numFmtId="164" fontId="4" fillId="2" borderId="1" xfId="1" applyNumberFormat="1" applyFont="1" applyFill="1" applyBorder="1" applyAlignment="1" applyProtection="1">
      <alignment horizontal="center" vertical="center"/>
    </xf>
    <xf numFmtId="164" fontId="4" fillId="2" borderId="7" xfId="1" applyNumberFormat="1" applyFont="1" applyFill="1" applyBorder="1" applyAlignment="1" applyProtection="1">
      <alignment horizontal="center" vertical="center"/>
    </xf>
    <xf numFmtId="164" fontId="4" fillId="2" borderId="5" xfId="1" applyNumberFormat="1" applyFont="1" applyFill="1" applyBorder="1" applyAlignment="1" applyProtection="1">
      <alignment horizontal="center" vertical="center"/>
    </xf>
    <xf numFmtId="164" fontId="5" fillId="2" borderId="5" xfId="1" applyNumberFormat="1" applyFont="1" applyFill="1" applyBorder="1" applyAlignment="1" applyProtection="1">
      <alignment horizontal="center" vertical="center"/>
    </xf>
    <xf numFmtId="165" fontId="4" fillId="0" borderId="11" xfId="2" applyNumberFormat="1" applyFont="1" applyBorder="1" applyAlignment="1">
      <alignment horizontal="right" vertical="center"/>
    </xf>
    <xf numFmtId="165" fontId="4" fillId="0" borderId="13" xfId="2" applyNumberFormat="1" applyFont="1" applyBorder="1" applyAlignment="1">
      <alignment horizontal="right" vertical="center"/>
    </xf>
    <xf numFmtId="165" fontId="2" fillId="0" borderId="0" xfId="0" applyNumberFormat="1" applyFont="1" applyBorder="1" applyAlignment="1">
      <alignment horizontal="center" vertical="center"/>
    </xf>
    <xf numFmtId="165" fontId="4" fillId="2" borderId="2" xfId="1" applyNumberFormat="1" applyFont="1" applyFill="1" applyBorder="1" applyAlignment="1" applyProtection="1">
      <alignment horizontal="center" vertical="center"/>
    </xf>
    <xf numFmtId="165" fontId="4" fillId="2" borderId="3" xfId="1" applyNumberFormat="1" applyFont="1" applyFill="1" applyBorder="1" applyAlignment="1" applyProtection="1">
      <alignment horizontal="center" vertical="center"/>
    </xf>
    <xf numFmtId="165" fontId="4" fillId="2" borderId="4" xfId="1" applyNumberFormat="1" applyFont="1" applyFill="1" applyBorder="1" applyAlignment="1" applyProtection="1">
      <alignment horizontal="center" vertical="center"/>
    </xf>
    <xf numFmtId="165" fontId="4" fillId="2" borderId="6" xfId="1" applyNumberFormat="1" applyFont="1" applyFill="1" applyBorder="1" applyAlignment="1" applyProtection="1">
      <alignment horizontal="center" vertical="center"/>
    </xf>
    <xf numFmtId="165" fontId="4" fillId="2" borderId="1" xfId="1" applyNumberFormat="1" applyFont="1" applyFill="1" applyBorder="1" applyAlignment="1" applyProtection="1">
      <alignment horizontal="center" vertical="center"/>
    </xf>
    <xf numFmtId="165" fontId="4" fillId="2" borderId="7" xfId="1" applyNumberFormat="1" applyFont="1" applyFill="1" applyBorder="1" applyAlignment="1" applyProtection="1">
      <alignment horizontal="center" vertical="center"/>
    </xf>
    <xf numFmtId="165" fontId="4" fillId="2" borderId="5" xfId="1" applyNumberFormat="1" applyFont="1" applyFill="1" applyBorder="1" applyAlignment="1" applyProtection="1">
      <alignment horizontal="center" vertical="center"/>
    </xf>
    <xf numFmtId="165" fontId="5" fillId="2" borderId="5" xfId="1" applyNumberFormat="1" applyFont="1" applyFill="1" applyBorder="1" applyAlignment="1" applyProtection="1">
      <alignment horizontal="center" vertical="center"/>
    </xf>
    <xf numFmtId="165" fontId="20" fillId="5" borderId="5" xfId="0" applyNumberFormat="1" applyFont="1" applyFill="1" applyBorder="1" applyAlignment="1">
      <alignment horizontal="center" vertical="center" textRotation="90"/>
    </xf>
    <xf numFmtId="165" fontId="6" fillId="3" borderId="5" xfId="0" applyNumberFormat="1" applyFont="1" applyFill="1" applyBorder="1" applyAlignment="1">
      <alignment horizontal="center" vertical="center" textRotation="90"/>
    </xf>
    <xf numFmtId="165" fontId="6" fillId="5" borderId="5" xfId="0" applyNumberFormat="1" applyFont="1" applyFill="1" applyBorder="1" applyAlignment="1">
      <alignment horizontal="center" vertical="center" textRotation="90"/>
    </xf>
    <xf numFmtId="0" fontId="11" fillId="0" borderId="0" xfId="0" applyFont="1" applyAlignment="1">
      <alignment horizontal="right" vertical="center"/>
    </xf>
    <xf numFmtId="165" fontId="5" fillId="6" borderId="11" xfId="3" applyNumberFormat="1" applyFont="1" applyFill="1" applyBorder="1" applyAlignment="1">
      <alignment horizontal="center" vertical="center"/>
    </xf>
    <xf numFmtId="165" fontId="5" fillId="6" borderId="12" xfId="3" applyNumberFormat="1" applyFont="1" applyFill="1" applyBorder="1" applyAlignment="1">
      <alignment horizontal="center" vertical="center"/>
    </xf>
    <xf numFmtId="165" fontId="5" fillId="6" borderId="13" xfId="3" applyNumberFormat="1" applyFont="1" applyFill="1" applyBorder="1" applyAlignment="1">
      <alignment horizontal="center" vertical="center"/>
    </xf>
    <xf numFmtId="165" fontId="20" fillId="0" borderId="8" xfId="0" applyNumberFormat="1" applyFont="1" applyBorder="1" applyAlignment="1">
      <alignment horizontal="center" vertical="center" textRotation="90"/>
    </xf>
    <xf numFmtId="165" fontId="20" fillId="0" borderId="9" xfId="0" applyNumberFormat="1" applyFont="1" applyBorder="1" applyAlignment="1">
      <alignment horizontal="center" vertical="center" textRotation="90"/>
    </xf>
    <xf numFmtId="165" fontId="20" fillId="5" borderId="9" xfId="0" applyNumberFormat="1" applyFont="1" applyFill="1" applyBorder="1" applyAlignment="1">
      <alignment horizontal="center" vertical="center" textRotation="90"/>
    </xf>
    <xf numFmtId="165" fontId="20" fillId="4" borderId="10" xfId="0" applyNumberFormat="1" applyFont="1" applyFill="1" applyBorder="1" applyAlignment="1">
      <alignment horizontal="center" vertical="center" textRotation="90"/>
    </xf>
    <xf numFmtId="165" fontId="8" fillId="3" borderId="8" xfId="4" applyNumberFormat="1" applyFont="1" applyFill="1" applyBorder="1" applyAlignment="1">
      <alignment horizontal="center" vertical="center" textRotation="90"/>
    </xf>
    <xf numFmtId="165" fontId="8" fillId="3" borderId="9" xfId="4" applyNumberFormat="1" applyFont="1" applyFill="1" applyBorder="1" applyAlignment="1">
      <alignment horizontal="center" vertical="center" textRotation="90"/>
    </xf>
    <xf numFmtId="165" fontId="8" fillId="5" borderId="10" xfId="4" applyNumberFormat="1" applyFont="1" applyFill="1" applyBorder="1" applyAlignment="1">
      <alignment horizontal="center" vertical="center" textRotation="90"/>
    </xf>
    <xf numFmtId="165" fontId="8" fillId="3" borderId="5" xfId="1" applyNumberFormat="1" applyFont="1" applyFill="1" applyBorder="1" applyAlignment="1">
      <alignment horizontal="right" vertical="center" wrapText="1"/>
    </xf>
    <xf numFmtId="165" fontId="8" fillId="3" borderId="11" xfId="1" applyNumberFormat="1" applyFont="1" applyFill="1" applyBorder="1" applyAlignment="1">
      <alignment horizontal="right" vertical="center" wrapText="1"/>
    </xf>
    <xf numFmtId="165" fontId="8" fillId="3" borderId="13" xfId="1" applyNumberFormat="1" applyFont="1" applyFill="1" applyBorder="1" applyAlignment="1">
      <alignment horizontal="right" vertical="center" wrapText="1"/>
    </xf>
    <xf numFmtId="165" fontId="8" fillId="4" borderId="5" xfId="1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165" fontId="12" fillId="0" borderId="1" xfId="0" applyNumberFormat="1" applyFont="1" applyBorder="1" applyAlignment="1">
      <alignment horizontal="center" vertical="center"/>
    </xf>
    <xf numFmtId="164" fontId="12" fillId="0" borderId="0" xfId="0" applyNumberFormat="1" applyFont="1" applyBorder="1" applyAlignment="1">
      <alignment horizontal="center" vertical="center"/>
    </xf>
    <xf numFmtId="164" fontId="13" fillId="2" borderId="2" xfId="1" applyNumberFormat="1" applyFont="1" applyFill="1" applyBorder="1" applyAlignment="1" applyProtection="1">
      <alignment horizontal="center" vertical="center"/>
    </xf>
    <xf numFmtId="164" fontId="13" fillId="2" borderId="3" xfId="1" applyNumberFormat="1" applyFont="1" applyFill="1" applyBorder="1" applyAlignment="1" applyProtection="1">
      <alignment horizontal="center" vertical="center"/>
    </xf>
    <xf numFmtId="164" fontId="13" fillId="2" borderId="4" xfId="1" applyNumberFormat="1" applyFont="1" applyFill="1" applyBorder="1" applyAlignment="1" applyProtection="1">
      <alignment horizontal="center" vertical="center"/>
    </xf>
    <xf numFmtId="164" fontId="13" fillId="2" borderId="6" xfId="1" applyNumberFormat="1" applyFont="1" applyFill="1" applyBorder="1" applyAlignment="1" applyProtection="1">
      <alignment horizontal="center" vertical="center"/>
    </xf>
    <xf numFmtId="164" fontId="13" fillId="2" borderId="1" xfId="1" applyNumberFormat="1" applyFont="1" applyFill="1" applyBorder="1" applyAlignment="1" applyProtection="1">
      <alignment horizontal="center" vertical="center"/>
    </xf>
    <xf numFmtId="164" fontId="13" fillId="2" borderId="7" xfId="1" applyNumberFormat="1" applyFont="1" applyFill="1" applyBorder="1" applyAlignment="1" applyProtection="1">
      <alignment horizontal="center" vertical="center"/>
    </xf>
    <xf numFmtId="164" fontId="13" fillId="2" borderId="5" xfId="1" applyNumberFormat="1" applyFont="1" applyFill="1" applyBorder="1" applyAlignment="1" applyProtection="1">
      <alignment horizontal="center" vertical="center"/>
    </xf>
    <xf numFmtId="164" fontId="14" fillId="2" borderId="5" xfId="1" applyNumberFormat="1" applyFont="1" applyFill="1" applyBorder="1" applyAlignment="1" applyProtection="1">
      <alignment horizontal="center" vertical="center"/>
    </xf>
    <xf numFmtId="165" fontId="13" fillId="0" borderId="11" xfId="2" applyNumberFormat="1" applyFont="1" applyBorder="1" applyAlignment="1">
      <alignment horizontal="right" vertical="center"/>
    </xf>
    <xf numFmtId="165" fontId="13" fillId="0" borderId="13" xfId="2" applyNumberFormat="1" applyFont="1" applyBorder="1" applyAlignment="1">
      <alignment horizontal="right" vertical="center"/>
    </xf>
    <xf numFmtId="165" fontId="12" fillId="0" borderId="0" xfId="0" applyNumberFormat="1" applyFont="1" applyBorder="1" applyAlignment="1">
      <alignment horizontal="center" vertical="center"/>
    </xf>
    <xf numFmtId="165" fontId="13" fillId="2" borderId="2" xfId="1" applyNumberFormat="1" applyFont="1" applyFill="1" applyBorder="1" applyAlignment="1" applyProtection="1">
      <alignment horizontal="center" vertical="center"/>
    </xf>
    <xf numFmtId="165" fontId="13" fillId="2" borderId="3" xfId="1" applyNumberFormat="1" applyFont="1" applyFill="1" applyBorder="1" applyAlignment="1" applyProtection="1">
      <alignment horizontal="center" vertical="center"/>
    </xf>
    <xf numFmtId="165" fontId="13" fillId="2" borderId="4" xfId="1" applyNumberFormat="1" applyFont="1" applyFill="1" applyBorder="1" applyAlignment="1" applyProtection="1">
      <alignment horizontal="center" vertical="center"/>
    </xf>
    <xf numFmtId="165" fontId="13" fillId="2" borderId="6" xfId="1" applyNumberFormat="1" applyFont="1" applyFill="1" applyBorder="1" applyAlignment="1" applyProtection="1">
      <alignment horizontal="center" vertical="center"/>
    </xf>
    <xf numFmtId="165" fontId="13" fillId="2" borderId="1" xfId="1" applyNumberFormat="1" applyFont="1" applyFill="1" applyBorder="1" applyAlignment="1" applyProtection="1">
      <alignment horizontal="center" vertical="center"/>
    </xf>
    <xf numFmtId="165" fontId="13" fillId="2" borderId="7" xfId="1" applyNumberFormat="1" applyFont="1" applyFill="1" applyBorder="1" applyAlignment="1" applyProtection="1">
      <alignment horizontal="center" vertical="center"/>
    </xf>
    <xf numFmtId="165" fontId="13" fillId="2" borderId="5" xfId="1" applyNumberFormat="1" applyFont="1" applyFill="1" applyBorder="1" applyAlignment="1" applyProtection="1">
      <alignment horizontal="center" vertical="center"/>
    </xf>
    <xf numFmtId="165" fontId="14" fillId="2" borderId="5" xfId="1" applyNumberFormat="1" applyFont="1" applyFill="1" applyBorder="1" applyAlignment="1" applyProtection="1">
      <alignment horizontal="center" vertical="center"/>
    </xf>
    <xf numFmtId="165" fontId="8" fillId="3" borderId="5" xfId="0" applyNumberFormat="1" applyFont="1" applyFill="1" applyBorder="1" applyAlignment="1">
      <alignment horizontal="center" vertical="center" textRotation="90"/>
    </xf>
    <xf numFmtId="165" fontId="8" fillId="5" borderId="5" xfId="0" applyNumberFormat="1" applyFont="1" applyFill="1" applyBorder="1" applyAlignment="1">
      <alignment horizontal="center" vertical="center" textRotation="90"/>
    </xf>
    <xf numFmtId="165" fontId="14" fillId="6" borderId="11" xfId="3" applyNumberFormat="1" applyFont="1" applyFill="1" applyBorder="1" applyAlignment="1">
      <alignment horizontal="center" vertical="center"/>
    </xf>
    <xf numFmtId="165" fontId="14" fillId="6" borderId="12" xfId="3" applyNumberFormat="1" applyFont="1" applyFill="1" applyBorder="1" applyAlignment="1">
      <alignment horizontal="center" vertical="center"/>
    </xf>
    <xf numFmtId="165" fontId="14" fillId="6" borderId="13" xfId="3" applyNumberFormat="1" applyFont="1" applyFill="1" applyBorder="1" applyAlignment="1">
      <alignment horizontal="center" vertical="center"/>
    </xf>
    <xf numFmtId="165" fontId="20" fillId="0" borderId="10" xfId="0" applyNumberFormat="1" applyFont="1" applyBorder="1" applyAlignment="1">
      <alignment horizontal="center" vertical="center" textRotation="90"/>
    </xf>
  </cellXfs>
  <cellStyles count="5">
    <cellStyle name="Normal" xfId="0" builtinId="0"/>
    <cellStyle name="Normal 2 5" xfId="4"/>
    <cellStyle name="Normal 4" xfId="2"/>
    <cellStyle name="Normal 9" xfId="3"/>
    <cellStyle name="Normal_Sheet2 2" xfId="1"/>
  </cellStyles>
  <dxfs count="0"/>
  <tableStyles count="0" defaultTableStyle="TableStyleMedium2" defaultPivotStyle="PivotStyleLight16"/>
  <colors>
    <mruColors>
      <color rgb="FF40D418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0D418"/>
  </sheetPr>
  <dimension ref="A1:P97"/>
  <sheetViews>
    <sheetView rightToLeft="1" tabSelected="1" topLeftCell="A68" workbookViewId="0">
      <selection activeCell="T48" sqref="T48"/>
    </sheetView>
  </sheetViews>
  <sheetFormatPr defaultRowHeight="22.5" x14ac:dyDescent="0.6"/>
  <cols>
    <col min="1" max="1" width="3.7109375" style="48" customWidth="1"/>
    <col min="2" max="2" width="3.28515625" customWidth="1"/>
    <col min="3" max="3" width="16" customWidth="1"/>
    <col min="4" max="4" width="8.42578125" customWidth="1"/>
    <col min="5" max="5" width="6.28515625" customWidth="1"/>
    <col min="6" max="6" width="8.28515625" customWidth="1"/>
    <col min="7" max="7" width="9.7109375" customWidth="1"/>
    <col min="8" max="8" width="6.5703125" customWidth="1"/>
    <col min="9" max="9" width="9" customWidth="1"/>
    <col min="10" max="10" width="9.140625" customWidth="1"/>
    <col min="11" max="11" width="10" customWidth="1"/>
    <col min="12" max="12" width="7.28515625" customWidth="1"/>
    <col min="13" max="13" width="9.85546875" customWidth="1"/>
    <col min="14" max="14" width="11.5703125" customWidth="1"/>
    <col min="15" max="15" width="11.140625" customWidth="1"/>
    <col min="16" max="16" width="2.42578125" customWidth="1"/>
  </cols>
  <sheetData>
    <row r="1" spans="1:15" ht="18" customHeight="1" x14ac:dyDescent="0.25">
      <c r="A1" s="61" t="s">
        <v>123</v>
      </c>
      <c r="B1" s="61"/>
      <c r="C1" s="61"/>
      <c r="D1" s="62"/>
      <c r="E1" s="62"/>
      <c r="F1" s="62"/>
      <c r="G1" s="62"/>
      <c r="H1" s="62"/>
      <c r="I1" s="62"/>
      <c r="J1" s="62"/>
      <c r="K1" s="63"/>
      <c r="L1" s="64" t="s">
        <v>0</v>
      </c>
      <c r="M1" s="64"/>
      <c r="N1" s="64"/>
      <c r="O1" s="64"/>
    </row>
    <row r="2" spans="1:15" ht="15.75" x14ac:dyDescent="0.25">
      <c r="A2" s="65" t="s">
        <v>1</v>
      </c>
      <c r="B2" s="66"/>
      <c r="C2" s="67"/>
      <c r="D2" s="71" t="s">
        <v>2</v>
      </c>
      <c r="E2" s="71"/>
      <c r="F2" s="71"/>
      <c r="G2" s="71" t="s">
        <v>3</v>
      </c>
      <c r="H2" s="71"/>
      <c r="I2" s="71"/>
      <c r="J2" s="71" t="s">
        <v>4</v>
      </c>
      <c r="K2" s="71" t="s">
        <v>5</v>
      </c>
      <c r="L2" s="71"/>
      <c r="M2" s="71"/>
      <c r="N2" s="72" t="s">
        <v>6</v>
      </c>
      <c r="O2" s="72"/>
    </row>
    <row r="3" spans="1:15" ht="15.75" x14ac:dyDescent="0.25">
      <c r="A3" s="68"/>
      <c r="B3" s="69"/>
      <c r="C3" s="70"/>
      <c r="D3" s="3" t="s">
        <v>7</v>
      </c>
      <c r="E3" s="3" t="s">
        <v>8</v>
      </c>
      <c r="F3" s="3" t="s">
        <v>9</v>
      </c>
      <c r="G3" s="3" t="s">
        <v>7</v>
      </c>
      <c r="H3" s="3" t="s">
        <v>8</v>
      </c>
      <c r="I3" s="3" t="s">
        <v>9</v>
      </c>
      <c r="J3" s="71"/>
      <c r="K3" s="3" t="s">
        <v>7</v>
      </c>
      <c r="L3" s="3" t="s">
        <v>8</v>
      </c>
      <c r="M3" s="3" t="s">
        <v>9</v>
      </c>
      <c r="N3" s="3" t="s">
        <v>7</v>
      </c>
      <c r="O3" s="3" t="s">
        <v>8</v>
      </c>
    </row>
    <row r="4" spans="1:15" ht="15.75" customHeight="1" x14ac:dyDescent="0.25">
      <c r="A4" s="55" t="s">
        <v>10</v>
      </c>
      <c r="B4" s="57" t="s">
        <v>11</v>
      </c>
      <c r="C4" s="57"/>
      <c r="D4" s="10">
        <f>ابهر!D4+ایجرود!D4+خرمدره!D4+خدابنده!D4+زنجان!D4+سلطانیه!D4+طارم!D4+ماهنشان!D4</f>
        <v>979.70899999999995</v>
      </c>
      <c r="E4" s="10">
        <f>ابهر!E4+ایجرود!E4+خرمدره!E4+خدابنده!E4+زنجان!E4+سلطانیه!E4+طارم!E4+ماهنشان!E4</f>
        <v>0</v>
      </c>
      <c r="F4" s="10">
        <f>SUM(D4:E4)</f>
        <v>979.70899999999995</v>
      </c>
      <c r="G4" s="10">
        <f>ابهر!G4+ایجرود!G4+خرمدره!G4+خدابنده!G4+زنجان!G4+سلطانیه!G4+طارم!G4+ماهنشان!G4</f>
        <v>8720.0550000000003</v>
      </c>
      <c r="H4" s="10">
        <f>ابهر!H4+ایجرود!H4+خرمدره!H4+خدابنده!H4+زنجان!H4+سلطانیه!H4+طارم!H4+ماهنشان!H4</f>
        <v>0</v>
      </c>
      <c r="I4" s="10">
        <f>SUM(G4:H4)</f>
        <v>8720.0550000000003</v>
      </c>
      <c r="J4" s="10">
        <f>I4+F4</f>
        <v>9699.764000000001</v>
      </c>
      <c r="K4" s="10">
        <f>ابهر!K4+ایجرود!K4+خرمدره!K4+خدابنده!K4+زنجان!K4+سلطانیه!K4+طارم!K4+ماهنشان!K4</f>
        <v>162857.64800000002</v>
      </c>
      <c r="L4" s="10">
        <f>ابهر!L4+ایجرود!L4+خرمدره!L4+خدابنده!L4+زنجان!L4+سلطانیه!L4+طارم!L4+ماهنشان!L4</f>
        <v>0</v>
      </c>
      <c r="M4" s="10">
        <f>SUM(K4:L4)</f>
        <v>162857.64800000002</v>
      </c>
      <c r="N4" s="10">
        <f>(K4/G4)*1000</f>
        <v>18676.217982570066</v>
      </c>
      <c r="O4" s="10"/>
    </row>
    <row r="5" spans="1:15" ht="15.75" customHeight="1" x14ac:dyDescent="0.25">
      <c r="A5" s="55"/>
      <c r="B5" s="57" t="s">
        <v>12</v>
      </c>
      <c r="C5" s="57"/>
      <c r="D5" s="10">
        <f>ابهر!D5+ایجرود!D5+خرمدره!D5+خدابنده!D5+زنجان!D5+سلطانیه!D5+طارم!D5+ماهنشان!D5</f>
        <v>101.22199999999999</v>
      </c>
      <c r="E5" s="10">
        <f>ابهر!E5+ایجرود!E5+خرمدره!E5+خدابنده!E5+زنجان!E5+سلطانیه!E5+طارم!E5+ماهنشان!E5</f>
        <v>0</v>
      </c>
      <c r="F5" s="10">
        <f t="shared" ref="F5:F7" si="0">SUM(D5:E5)</f>
        <v>101.22199999999999</v>
      </c>
      <c r="G5" s="10">
        <f>ابهر!G5+ایجرود!G5+خرمدره!G5+خدابنده!G5+زنجان!G5+سلطانیه!G5+طارم!G5+ماهنشان!G5</f>
        <v>595.45299999999997</v>
      </c>
      <c r="H5" s="10">
        <f>ابهر!H5+ایجرود!H5+خرمدره!H5+خدابنده!H5+زنجان!H5+سلطانیه!H5+طارم!H5+ماهنشان!H5</f>
        <v>0</v>
      </c>
      <c r="I5" s="10">
        <f t="shared" ref="I5:I32" si="1">SUM(G5:H5)</f>
        <v>595.45299999999997</v>
      </c>
      <c r="J5" s="10">
        <f t="shared" ref="J5:J7" si="2">I5+F5</f>
        <v>696.67499999999995</v>
      </c>
      <c r="K5" s="10">
        <f>ابهر!K5+ایجرود!K5+خرمدره!K5+خدابنده!K5+زنجان!K5+سلطانیه!K5+طارم!K5+ماهنشان!K5</f>
        <v>5365.6260000000002</v>
      </c>
      <c r="L5" s="10">
        <f>ابهر!L5+ایجرود!L5+خرمدره!L5+خدابنده!L5+زنجان!L5+سلطانیه!L5+طارم!L5+ماهنشان!L5</f>
        <v>0</v>
      </c>
      <c r="M5" s="10">
        <f t="shared" ref="M5:M32" si="3">SUM(K5:L5)</f>
        <v>5365.6260000000002</v>
      </c>
      <c r="N5" s="10">
        <f t="shared" ref="N5:O30" si="4">(K5/G5)*1000</f>
        <v>9010.9983491560215</v>
      </c>
      <c r="O5" s="10"/>
    </row>
    <row r="6" spans="1:15" ht="15.75" x14ac:dyDescent="0.25">
      <c r="A6" s="55"/>
      <c r="B6" s="57" t="s">
        <v>13</v>
      </c>
      <c r="C6" s="57"/>
      <c r="D6" s="10">
        <f>ابهر!D6+ایجرود!D6+خرمدره!D6+خدابنده!D6+زنجان!D6+سلطانیه!D6+طارم!D6+ماهنشان!D6</f>
        <v>19.117999999999999</v>
      </c>
      <c r="E6" s="10">
        <f>ابهر!E6+ایجرود!E6+خرمدره!E6+خدابنده!E6+زنجان!E6+سلطانیه!E6+طارم!E6+ماهنشان!E6</f>
        <v>0</v>
      </c>
      <c r="F6" s="10">
        <f t="shared" si="0"/>
        <v>19.117999999999999</v>
      </c>
      <c r="G6" s="10">
        <f>ابهر!G6+ایجرود!G6+خرمدره!G6+خدابنده!G6+زنجان!G6+سلطانیه!G6+طارم!G6+ماهنشان!G6</f>
        <v>159.84900000000002</v>
      </c>
      <c r="H6" s="10">
        <f>ابهر!H6+ایجرود!H6+خرمدره!H6+خدابنده!H6+زنجان!H6+سلطانیه!H6+طارم!H6+ماهنشان!H6</f>
        <v>0</v>
      </c>
      <c r="I6" s="10">
        <f t="shared" si="1"/>
        <v>159.84900000000002</v>
      </c>
      <c r="J6" s="10">
        <f t="shared" si="2"/>
        <v>178.96700000000001</v>
      </c>
      <c r="K6" s="10">
        <f>ابهر!K6+ایجرود!K6+خرمدره!K6+خدابنده!K6+زنجان!K6+سلطانیه!K6+طارم!K6+ماهنشان!K6</f>
        <v>1267.9550000000002</v>
      </c>
      <c r="L6" s="10">
        <f>ابهر!L6+ایجرود!L6+خرمدره!L6+خدابنده!L6+زنجان!L6+سلطانیه!L6+طارم!L6+ماهنشان!L6</f>
        <v>0</v>
      </c>
      <c r="M6" s="10">
        <f t="shared" si="3"/>
        <v>1267.9550000000002</v>
      </c>
      <c r="N6" s="10">
        <f t="shared" si="4"/>
        <v>7932.2047682500361</v>
      </c>
      <c r="O6" s="10"/>
    </row>
    <row r="7" spans="1:15" ht="12" customHeight="1" x14ac:dyDescent="0.25">
      <c r="A7" s="55"/>
      <c r="B7" s="58" t="s">
        <v>107</v>
      </c>
      <c r="C7" s="59"/>
      <c r="D7" s="10">
        <f>ابهر!D7+ایجرود!D7+خرمدره!D7+خدابنده!D7+زنجان!D7+سلطانیه!D7+طارم!D7+ماهنشان!D7</f>
        <v>0</v>
      </c>
      <c r="E7" s="10">
        <f>ابهر!E7+ایجرود!E7+خرمدره!E7+خدابنده!E7+زنجان!E7+سلطانیه!E7+طارم!E7+ماهنشان!E7</f>
        <v>0</v>
      </c>
      <c r="F7" s="10">
        <f t="shared" si="0"/>
        <v>0</v>
      </c>
      <c r="G7" s="10">
        <f>ابهر!G7+ایجرود!G7+خرمدره!G7+خدابنده!G7+زنجان!G7+سلطانیه!G7+طارم!G7+ماهنشان!G7</f>
        <v>0</v>
      </c>
      <c r="H7" s="10">
        <f>ابهر!H7+ایجرود!H7+خرمدره!H7+خدابنده!H7+زنجان!H7+سلطانیه!H7+طارم!H7+ماهنشان!H7</f>
        <v>0</v>
      </c>
      <c r="I7" s="10">
        <f t="shared" si="1"/>
        <v>0</v>
      </c>
      <c r="J7" s="10">
        <f t="shared" si="2"/>
        <v>0</v>
      </c>
      <c r="K7" s="10">
        <f>ابهر!K7+ایجرود!K7+خرمدره!K7+خدابنده!K7+زنجان!K7+سلطانیه!K7+طارم!K7+ماهنشان!K7</f>
        <v>0</v>
      </c>
      <c r="L7" s="10">
        <f>ابهر!L7+ایجرود!L7+خرمدره!L7+خدابنده!L7+زنجان!L7+سلطانیه!L7+طارم!L7+ماهنشان!L7</f>
        <v>0</v>
      </c>
      <c r="M7" s="10">
        <f t="shared" si="3"/>
        <v>0</v>
      </c>
      <c r="N7" s="10">
        <v>0</v>
      </c>
      <c r="O7" s="10"/>
    </row>
    <row r="8" spans="1:15" ht="15.75" customHeight="1" x14ac:dyDescent="0.25">
      <c r="A8" s="56"/>
      <c r="B8" s="60" t="s">
        <v>14</v>
      </c>
      <c r="C8" s="60"/>
      <c r="D8" s="32">
        <f>SUM(D4:D7)</f>
        <v>1100.049</v>
      </c>
      <c r="E8" s="32">
        <f t="shared" ref="E8:M8" si="5">SUM(E4:E7)</f>
        <v>0</v>
      </c>
      <c r="F8" s="32">
        <f t="shared" si="5"/>
        <v>1100.049</v>
      </c>
      <c r="G8" s="32">
        <f t="shared" si="5"/>
        <v>9475.357</v>
      </c>
      <c r="H8" s="32">
        <f t="shared" si="5"/>
        <v>0</v>
      </c>
      <c r="I8" s="32">
        <f t="shared" si="5"/>
        <v>9475.357</v>
      </c>
      <c r="J8" s="32">
        <f t="shared" si="5"/>
        <v>10575.406000000001</v>
      </c>
      <c r="K8" s="32">
        <f t="shared" si="5"/>
        <v>169491.22899999999</v>
      </c>
      <c r="L8" s="32">
        <f t="shared" si="5"/>
        <v>0</v>
      </c>
      <c r="M8" s="32">
        <f t="shared" si="5"/>
        <v>169491.22899999999</v>
      </c>
      <c r="N8" s="32"/>
      <c r="O8" s="32"/>
    </row>
    <row r="9" spans="1:15" ht="15.75" customHeight="1" x14ac:dyDescent="0.25">
      <c r="A9" s="55" t="s">
        <v>15</v>
      </c>
      <c r="B9" s="57" t="s">
        <v>16</v>
      </c>
      <c r="C9" s="57"/>
      <c r="D9" s="10">
        <f>ابهر!D9+ایجرود!D9+خرمدره!D9+خدابنده!D9+زنجان!D9+سلطانیه!D9+طارم!D9+ماهنشان!D9</f>
        <v>72.522000000000006</v>
      </c>
      <c r="E9" s="10">
        <f>ابهر!E9+ایجرود!E9+خرمدره!E9+خدابنده!E9+زنجان!E9+سلطانیه!E9+طارم!E9+ماهنشان!E9</f>
        <v>0</v>
      </c>
      <c r="F9" s="10">
        <f>D9+E9</f>
        <v>72.522000000000006</v>
      </c>
      <c r="G9" s="10">
        <f>ابهر!G9+ایجرود!G9+خرمدره!G9+خدابنده!G9+زنجان!G9+سلطانیه!G9+طارم!G9+ماهنشان!G9</f>
        <v>392.47900000000004</v>
      </c>
      <c r="H9" s="10">
        <f>ابهر!H9+ایجرود!H9+خرمدره!H9+خدابنده!H9+زنجان!H9+سلطانیه!H9+طارم!H9+ماهنشان!H9</f>
        <v>0</v>
      </c>
      <c r="I9" s="10">
        <f t="shared" si="1"/>
        <v>392.47900000000004</v>
      </c>
      <c r="J9" s="10">
        <f>I9+F9</f>
        <v>465.00100000000003</v>
      </c>
      <c r="K9" s="10">
        <f>ابهر!K9+ایجرود!K9+خرمدره!K9+خدابنده!K9+زنجان!K9+سلطانیه!K9+طارم!K9+ماهنشان!K9</f>
        <v>2251.8409999999999</v>
      </c>
      <c r="L9" s="10">
        <f>ابهر!L9+ایجرود!L9+خرمدره!L9+خدابنده!L9+زنجان!L9+سلطانیه!L9+طارم!L9+ماهنشان!L9</f>
        <v>0</v>
      </c>
      <c r="M9" s="10">
        <f t="shared" si="3"/>
        <v>2251.8409999999999</v>
      </c>
      <c r="N9" s="10">
        <f t="shared" si="4"/>
        <v>5737.4814958252537</v>
      </c>
      <c r="O9" s="10"/>
    </row>
    <row r="10" spans="1:15" ht="15.75" customHeight="1" x14ac:dyDescent="0.25">
      <c r="A10" s="55"/>
      <c r="B10" s="57" t="s">
        <v>17</v>
      </c>
      <c r="C10" s="57"/>
      <c r="D10" s="10">
        <f>ابهر!D10+ایجرود!D10+خرمدره!D10+خدابنده!D10+زنجان!D10+سلطانیه!D10+طارم!D10+ماهنشان!D10</f>
        <v>302.14400000000001</v>
      </c>
      <c r="E10" s="10">
        <f>ابهر!E10+ایجرود!E10+خرمدره!E10+خدابنده!E10+زنجان!E10+سلطانیه!E10+طارم!E10+ماهنشان!E10</f>
        <v>0</v>
      </c>
      <c r="F10" s="10">
        <f t="shared" ref="F10:F24" si="6">D10+E10</f>
        <v>302.14400000000001</v>
      </c>
      <c r="G10" s="10">
        <f>ابهر!G10+ایجرود!G10+خرمدره!G10+خدابنده!G10+زنجان!G10+سلطانیه!G10+طارم!G10+ماهنشان!G10</f>
        <v>851.47299999999996</v>
      </c>
      <c r="H10" s="10">
        <f>ابهر!H10+ایجرود!H10+خرمدره!H10+خدابنده!H10+زنجان!H10+سلطانیه!H10+طارم!H10+ماهنشان!H10</f>
        <v>0</v>
      </c>
      <c r="I10" s="10">
        <f t="shared" si="1"/>
        <v>851.47299999999996</v>
      </c>
      <c r="J10" s="10">
        <f t="shared" ref="J10:J18" si="7">I10+F10</f>
        <v>1153.617</v>
      </c>
      <c r="K10" s="10">
        <f>ابهر!K10+ایجرود!K10+خرمدره!K10+خدابنده!K10+زنجان!K10+سلطانیه!K10+طارم!K10+ماهنشان!K10</f>
        <v>3990.9979999999996</v>
      </c>
      <c r="L10" s="10">
        <f>ابهر!L10+ایجرود!L10+خرمدره!L10+خدابنده!L10+زنجان!L10+سلطانیه!L10+طارم!L10+ماهنشان!L10</f>
        <v>0</v>
      </c>
      <c r="M10" s="10">
        <f t="shared" si="3"/>
        <v>3990.9979999999996</v>
      </c>
      <c r="N10" s="10">
        <f t="shared" si="4"/>
        <v>4687.1691762392929</v>
      </c>
      <c r="O10" s="10"/>
    </row>
    <row r="11" spans="1:15" ht="15.75" customHeight="1" x14ac:dyDescent="0.25">
      <c r="A11" s="55"/>
      <c r="B11" s="57" t="s">
        <v>18</v>
      </c>
      <c r="C11" s="57"/>
      <c r="D11" s="10">
        <f>ابهر!D11+ایجرود!D11+خرمدره!D11+خدابنده!D11+زنجان!D11+سلطانیه!D11+طارم!D11+ماهنشان!D11</f>
        <v>38.92</v>
      </c>
      <c r="E11" s="10">
        <f>ابهر!E11+ایجرود!E11+خرمدره!E11+خدابنده!E11+زنجان!E11+سلطانیه!E11+طارم!E11+ماهنشان!E11</f>
        <v>0</v>
      </c>
      <c r="F11" s="10">
        <f t="shared" si="6"/>
        <v>38.92</v>
      </c>
      <c r="G11" s="10">
        <f>ابهر!G11+ایجرود!G11+خرمدره!G11+خدابنده!G11+زنجان!G11+سلطانیه!G11+طارم!G11+ماهنشان!G11</f>
        <v>230.41</v>
      </c>
      <c r="H11" s="10">
        <f>ابهر!H11+ایجرود!H11+خرمدره!H11+خدابنده!H11+زنجان!H11+سلطانیه!H11+طارم!H11+ماهنشان!H11</f>
        <v>0</v>
      </c>
      <c r="I11" s="10">
        <f t="shared" si="1"/>
        <v>230.41</v>
      </c>
      <c r="J11" s="10">
        <f t="shared" si="7"/>
        <v>269.33</v>
      </c>
      <c r="K11" s="10">
        <f>ابهر!K11+ایجرود!K11+خرمدره!K11+خدابنده!K11+زنجان!K11+سلطانیه!K11+طارم!K11+ماهنشان!K11</f>
        <v>1670.8749999999998</v>
      </c>
      <c r="L11" s="10">
        <f>ابهر!L11+ایجرود!L11+خرمدره!L11+خدابنده!L11+زنجان!L11+سلطانیه!L11+طارم!L11+ماهنشان!L11</f>
        <v>0</v>
      </c>
      <c r="M11" s="10">
        <f t="shared" si="3"/>
        <v>1670.8749999999998</v>
      </c>
      <c r="N11" s="10">
        <f t="shared" si="4"/>
        <v>7251.7468859858509</v>
      </c>
      <c r="O11" s="10"/>
    </row>
    <row r="12" spans="1:15" ht="15.75" x14ac:dyDescent="0.25">
      <c r="A12" s="55"/>
      <c r="B12" s="57" t="s">
        <v>19</v>
      </c>
      <c r="C12" s="57"/>
      <c r="D12" s="10">
        <f>ابهر!D12+ایجرود!D12+خرمدره!D12+خدابنده!D12+زنجان!D12+سلطانیه!D12+طارم!D12+ماهنشان!D12</f>
        <v>52.867999999999995</v>
      </c>
      <c r="E12" s="10">
        <f>ابهر!E12+ایجرود!E12+خرمدره!E12+خدابنده!E12+زنجان!E12+سلطانیه!E12+طارم!E12+ماهنشان!E12</f>
        <v>0</v>
      </c>
      <c r="F12" s="10">
        <f t="shared" si="6"/>
        <v>52.867999999999995</v>
      </c>
      <c r="G12" s="10">
        <f>ابهر!G12+ایجرود!G12+خرمدره!G12+خدابنده!G12+زنجان!G12+سلطانیه!G12+طارم!G12+ماهنشان!G12</f>
        <v>398.02000000000004</v>
      </c>
      <c r="H12" s="10">
        <f>ابهر!H12+ایجرود!H12+خرمدره!H12+خدابنده!H12+زنجان!H12+سلطانیه!H12+طارم!H12+ماهنشان!H12</f>
        <v>0</v>
      </c>
      <c r="I12" s="10">
        <f t="shared" si="1"/>
        <v>398.02000000000004</v>
      </c>
      <c r="J12" s="10">
        <f t="shared" si="7"/>
        <v>450.88800000000003</v>
      </c>
      <c r="K12" s="10">
        <f>ابهر!K12+ایجرود!K12+خرمدره!K12+خدابنده!K12+زنجان!K12+سلطانیه!K12+طارم!K12+ماهنشان!K12</f>
        <v>2715.3959999999997</v>
      </c>
      <c r="L12" s="10">
        <f>ابهر!L12+ایجرود!L12+خرمدره!L12+خدابنده!L12+زنجان!L12+سلطانیه!L12+طارم!L12+ماهنشان!L12</f>
        <v>0</v>
      </c>
      <c r="M12" s="10">
        <f t="shared" si="3"/>
        <v>2715.3959999999997</v>
      </c>
      <c r="N12" s="10">
        <f t="shared" si="4"/>
        <v>6822.2601879302538</v>
      </c>
      <c r="O12" s="10"/>
    </row>
    <row r="13" spans="1:15" ht="15.75" x14ac:dyDescent="0.25">
      <c r="A13" s="55"/>
      <c r="B13" s="73" t="s">
        <v>20</v>
      </c>
      <c r="C13" s="74"/>
      <c r="D13" s="10">
        <f>ابهر!D13+ایجرود!D13+خرمدره!D13+خدابنده!D13+زنجان!D13+سلطانیه!D13+طارم!D13+ماهنشان!D13</f>
        <v>155.12999999999997</v>
      </c>
      <c r="E13" s="10">
        <f>ابهر!E13+ایجرود!E13+خرمدره!E13+خدابنده!E13+زنجان!E13+سلطانیه!E13+طارم!E13+ماهنشان!E13</f>
        <v>0</v>
      </c>
      <c r="F13" s="10">
        <f t="shared" si="6"/>
        <v>155.12999999999997</v>
      </c>
      <c r="G13" s="10">
        <f>ابهر!G13+ایجرود!G13+خرمدره!G13+خدابنده!G13+زنجان!G13+سلطانیه!G13+طارم!G13+ماهنشان!G13</f>
        <v>1551.0459999999998</v>
      </c>
      <c r="H13" s="10">
        <f>ابهر!H13+ایجرود!H13+خرمدره!H13+خدابنده!H13+زنجان!H13+سلطانیه!H13+طارم!H13+ماهنشان!H13</f>
        <v>0</v>
      </c>
      <c r="I13" s="10">
        <f t="shared" si="1"/>
        <v>1551.0459999999998</v>
      </c>
      <c r="J13" s="10">
        <f t="shared" si="7"/>
        <v>1706.1759999999997</v>
      </c>
      <c r="K13" s="10">
        <f>ابهر!K13+ایجرود!K13+خرمدره!K13+خدابنده!K13+زنجان!K13+سلطانیه!K13+طارم!K13+ماهنشان!K13</f>
        <v>11874.774000000001</v>
      </c>
      <c r="L13" s="10">
        <f>ابهر!L13+ایجرود!L13+خرمدره!L13+خدابنده!L13+زنجان!L13+سلطانیه!L13+طارم!L13+ماهنشان!L13</f>
        <v>0</v>
      </c>
      <c r="M13" s="10">
        <f t="shared" si="3"/>
        <v>11874.774000000001</v>
      </c>
      <c r="N13" s="10">
        <f t="shared" si="4"/>
        <v>7655.977965837249</v>
      </c>
      <c r="O13" s="10"/>
    </row>
    <row r="14" spans="1:15" ht="15.75" customHeight="1" x14ac:dyDescent="0.25">
      <c r="A14" s="55"/>
      <c r="B14" s="57" t="s">
        <v>21</v>
      </c>
      <c r="C14" s="57"/>
      <c r="D14" s="10">
        <f>ابهر!D14+ایجرود!D14+خرمدره!D14+خدابنده!D14+زنجان!D14+سلطانیه!D14+طارم!D14+ماهنشان!D14</f>
        <v>2.2999999999999998</v>
      </c>
      <c r="E14" s="10">
        <f>ابهر!E14+ایجرود!E14+خرمدره!E14+خدابنده!E14+زنجان!E14+سلطانیه!E14+طارم!E14+ماهنشان!E14</f>
        <v>0</v>
      </c>
      <c r="F14" s="10">
        <f t="shared" si="6"/>
        <v>2.2999999999999998</v>
      </c>
      <c r="G14" s="10">
        <f>ابهر!G14+ایجرود!G14+خرمدره!G14+خدابنده!G14+زنجان!G14+سلطانیه!G14+طارم!G14+ماهنشان!G14</f>
        <v>26.1</v>
      </c>
      <c r="H14" s="10">
        <f>ابهر!H14+ایجرود!H14+خرمدره!H14+خدابنده!H14+زنجان!H14+سلطانیه!H14+طارم!H14+ماهنشان!H14</f>
        <v>0</v>
      </c>
      <c r="I14" s="10">
        <f t="shared" si="1"/>
        <v>26.1</v>
      </c>
      <c r="J14" s="10">
        <f t="shared" si="7"/>
        <v>28.400000000000002</v>
      </c>
      <c r="K14" s="10">
        <f>ابهر!K14+ایجرود!K14+خرمدره!K14+خدابنده!K14+زنجان!K14+سلطانیه!K14+طارم!K14+ماهنشان!K14</f>
        <v>166.89</v>
      </c>
      <c r="L14" s="10">
        <f>ابهر!L14+ایجرود!L14+خرمدره!L14+خدابنده!L14+زنجان!L14+سلطانیه!L14+طارم!L14+ماهنشان!L14</f>
        <v>0</v>
      </c>
      <c r="M14" s="10">
        <f t="shared" si="3"/>
        <v>166.89</v>
      </c>
      <c r="N14" s="10">
        <f t="shared" si="4"/>
        <v>6394.2528735632168</v>
      </c>
      <c r="O14" s="10"/>
    </row>
    <row r="15" spans="1:15" ht="15.75" customHeight="1" x14ac:dyDescent="0.25">
      <c r="A15" s="55"/>
      <c r="B15" s="57" t="s">
        <v>22</v>
      </c>
      <c r="C15" s="57"/>
      <c r="D15" s="10">
        <f>ابهر!D15+ایجرود!D15+خرمدره!D15+خدابنده!D15+زنجان!D15+سلطانیه!D15+طارم!D15+ماهنشان!D15</f>
        <v>300.51399999999995</v>
      </c>
      <c r="E15" s="10">
        <f>ابهر!E15+ایجرود!E15+خرمدره!E15+خدابنده!E15+زنجان!E15+سلطانیه!E15+طارم!E15+ماهنشان!E15</f>
        <v>0</v>
      </c>
      <c r="F15" s="10">
        <f t="shared" si="6"/>
        <v>300.51399999999995</v>
      </c>
      <c r="G15" s="10">
        <f>ابهر!G15+ایجرود!G15+خرمدره!G15+خدابنده!G15+زنجان!G15+سلطانیه!G15+طارم!G15+ماهنشان!G15</f>
        <v>4281.1409999999996</v>
      </c>
      <c r="H15" s="10">
        <f>ابهر!H15+ایجرود!H15+خرمدره!H15+خدابنده!H15+زنجان!H15+سلطانیه!H15+طارم!H15+ماهنشان!H15</f>
        <v>0</v>
      </c>
      <c r="I15" s="10">
        <f t="shared" si="1"/>
        <v>4281.1409999999996</v>
      </c>
      <c r="J15" s="10">
        <f t="shared" si="7"/>
        <v>4581.6549999999997</v>
      </c>
      <c r="K15" s="10">
        <f>ابهر!K15+ایجرود!K15+خرمدره!K15+خدابنده!K15+زنجان!K15+سلطانیه!K15+طارم!K15+ماهنشان!K15</f>
        <v>36393.124000000003</v>
      </c>
      <c r="L15" s="10">
        <f>ابهر!L15+ایجرود!L15+خرمدره!L15+خدابنده!L15+زنجان!L15+سلطانیه!L15+طارم!L15+ماهنشان!L15</f>
        <v>0</v>
      </c>
      <c r="M15" s="10">
        <f t="shared" si="3"/>
        <v>36393.124000000003</v>
      </c>
      <c r="N15" s="10">
        <f t="shared" si="4"/>
        <v>8500.8001371596984</v>
      </c>
      <c r="O15" s="10"/>
    </row>
    <row r="16" spans="1:15" ht="15.75" customHeight="1" x14ac:dyDescent="0.25">
      <c r="A16" s="55"/>
      <c r="B16" s="57" t="s">
        <v>23</v>
      </c>
      <c r="C16" s="57"/>
      <c r="D16" s="10">
        <f>ابهر!D16+ایجرود!D16+خرمدره!D16+خدابنده!D16+زنجان!D16+سلطانیه!D16+طارم!D16+ماهنشان!D16</f>
        <v>82.95</v>
      </c>
      <c r="E16" s="10">
        <f>ابهر!E16+ایجرود!E16+خرمدره!E16+خدابنده!E16+زنجان!E16+سلطانیه!E16+طارم!E16+ماهنشان!E16</f>
        <v>0</v>
      </c>
      <c r="F16" s="10">
        <f t="shared" si="6"/>
        <v>82.95</v>
      </c>
      <c r="G16" s="10">
        <f>ابهر!G16+ایجرود!G16+خرمدره!G16+خدابنده!G16+زنجان!G16+سلطانیه!G16+طارم!G16+ماهنشان!G16</f>
        <v>390.95</v>
      </c>
      <c r="H16" s="10">
        <f>ابهر!H16+ایجرود!H16+خرمدره!H16+خدابنده!H16+زنجان!H16+سلطانیه!H16+طارم!H16+ماهنشان!H16</f>
        <v>0</v>
      </c>
      <c r="I16" s="10">
        <f t="shared" si="1"/>
        <v>390.95</v>
      </c>
      <c r="J16" s="10">
        <f t="shared" si="7"/>
        <v>473.9</v>
      </c>
      <c r="K16" s="10">
        <f>ابهر!K16+ایجرود!K16+خرمدره!K16+خدابنده!K16+زنجان!K16+سلطانیه!K16+طارم!K16+ماهنشان!K16</f>
        <v>2611.0060000000003</v>
      </c>
      <c r="L16" s="10">
        <f>ابهر!L16+ایجرود!L16+خرمدره!L16+خدابنده!L16+زنجان!L16+سلطانیه!L16+طارم!L16+ماهنشان!L16</f>
        <v>0</v>
      </c>
      <c r="M16" s="10">
        <f t="shared" si="3"/>
        <v>2611.0060000000003</v>
      </c>
      <c r="N16" s="10">
        <f t="shared" si="4"/>
        <v>6678.6187492006666</v>
      </c>
      <c r="O16" s="10"/>
    </row>
    <row r="17" spans="1:15" ht="15.75" customHeight="1" x14ac:dyDescent="0.25">
      <c r="A17" s="55"/>
      <c r="B17" s="57" t="s">
        <v>24</v>
      </c>
      <c r="C17" s="57"/>
      <c r="D17" s="10">
        <f>ابهر!D17+ایجرود!D17+خرمدره!D17+خدابنده!D17+زنجان!D17+سلطانیه!D17+طارم!D17+ماهنشان!D17</f>
        <v>37.049999999999997</v>
      </c>
      <c r="E17" s="10">
        <f>ابهر!E17+ایجرود!E17+خرمدره!E17+خدابنده!E17+زنجان!E17+سلطانیه!E17+طارم!E17+ماهنشان!E17</f>
        <v>0</v>
      </c>
      <c r="F17" s="10">
        <f t="shared" si="6"/>
        <v>37.049999999999997</v>
      </c>
      <c r="G17" s="10">
        <f>ابهر!G17+ایجرود!G17+خرمدره!G17+خدابنده!G17+زنجان!G17+سلطانیه!G17+طارم!G17+ماهنشان!G17</f>
        <v>50.777999999999999</v>
      </c>
      <c r="H17" s="10">
        <f>ابهر!H17+ایجرود!H17+خرمدره!H17+خدابنده!H17+زنجان!H17+سلطانیه!H17+طارم!H17+ماهنشان!H17</f>
        <v>0</v>
      </c>
      <c r="I17" s="10">
        <f t="shared" si="1"/>
        <v>50.777999999999999</v>
      </c>
      <c r="J17" s="10">
        <f t="shared" si="7"/>
        <v>87.828000000000003</v>
      </c>
      <c r="K17" s="10">
        <f>ابهر!K17+ایجرود!K17+خرمدره!K17+خدابنده!K17+زنجان!K17+سلطانیه!K17+طارم!K17+ماهنشان!K17</f>
        <v>389.10500000000002</v>
      </c>
      <c r="L17" s="10">
        <f>ابهر!L17+ایجرود!L17+خرمدره!L17+خدابنده!L17+زنجان!L17+سلطانیه!L17+طارم!L17+ماهنشان!L17</f>
        <v>0</v>
      </c>
      <c r="M17" s="10">
        <f t="shared" si="3"/>
        <v>389.10500000000002</v>
      </c>
      <c r="N17" s="10">
        <f t="shared" si="4"/>
        <v>7662.8658080270989</v>
      </c>
      <c r="O17" s="10"/>
    </row>
    <row r="18" spans="1:15" ht="12" customHeight="1" x14ac:dyDescent="0.25">
      <c r="A18" s="55"/>
      <c r="B18" s="58" t="s">
        <v>105</v>
      </c>
      <c r="C18" s="59"/>
      <c r="D18" s="10">
        <f>ابهر!D18+ایجرود!D18+خرمدره!D18+خدابنده!D18+زنجان!D18+سلطانیه!D18+طارم!D18+ماهنشان!D18</f>
        <v>0</v>
      </c>
      <c r="E18" s="10">
        <f>ابهر!E18+ایجرود!E18+خرمدره!E18+خدابنده!E18+زنجان!E18+سلطانیه!E18+طارم!E18+ماهنشان!E18</f>
        <v>0</v>
      </c>
      <c r="F18" s="10">
        <f t="shared" si="6"/>
        <v>0</v>
      </c>
      <c r="G18" s="10">
        <f>ابهر!G18+ایجرود!G18+خرمدره!G18+خدابنده!G18+زنجان!G18+سلطانیه!G18+طارم!G18+ماهنشان!G18</f>
        <v>1.1000000000000001</v>
      </c>
      <c r="H18" s="10">
        <f>ابهر!H18+ایجرود!H18+خرمدره!H18+خدابنده!H18+زنجان!H18+سلطانیه!H18+طارم!H18+ماهنشان!H18</f>
        <v>0</v>
      </c>
      <c r="I18" s="10">
        <f t="shared" si="1"/>
        <v>1.1000000000000001</v>
      </c>
      <c r="J18" s="10">
        <f t="shared" si="7"/>
        <v>1.1000000000000001</v>
      </c>
      <c r="K18" s="10">
        <f>ابهر!K18+ایجرود!K18+خرمدره!K18+خدابنده!K18+زنجان!K18+سلطانیه!K18+طارم!K18+ماهنشان!K18</f>
        <v>5.5</v>
      </c>
      <c r="L18" s="10">
        <f>ابهر!L18+ایجرود!L18+خرمدره!L18+خدابنده!L18+زنجان!L18+سلطانیه!L18+طارم!L18+ماهنشان!L18</f>
        <v>0</v>
      </c>
      <c r="M18" s="10">
        <f t="shared" si="3"/>
        <v>5.5</v>
      </c>
      <c r="N18" s="10">
        <v>0</v>
      </c>
      <c r="O18" s="10"/>
    </row>
    <row r="19" spans="1:15" ht="15.75" customHeight="1" x14ac:dyDescent="0.25">
      <c r="A19" s="56"/>
      <c r="B19" s="60" t="s">
        <v>25</v>
      </c>
      <c r="C19" s="60"/>
      <c r="D19" s="32">
        <f>SUM(D9:D18)</f>
        <v>1044.3979999999999</v>
      </c>
      <c r="E19" s="32">
        <f t="shared" ref="E19:M19" si="8">SUM(E9:E18)</f>
        <v>0</v>
      </c>
      <c r="F19" s="32">
        <f t="shared" si="8"/>
        <v>1044.3979999999999</v>
      </c>
      <c r="G19" s="32">
        <f t="shared" si="8"/>
        <v>8173.4970000000003</v>
      </c>
      <c r="H19" s="32">
        <f t="shared" si="8"/>
        <v>0</v>
      </c>
      <c r="I19" s="32">
        <f t="shared" si="8"/>
        <v>8173.4970000000003</v>
      </c>
      <c r="J19" s="32">
        <f t="shared" si="8"/>
        <v>9217.8949999999986</v>
      </c>
      <c r="K19" s="32">
        <f t="shared" si="8"/>
        <v>62069.509000000005</v>
      </c>
      <c r="L19" s="32">
        <f t="shared" si="8"/>
        <v>0</v>
      </c>
      <c r="M19" s="32">
        <f t="shared" si="8"/>
        <v>62069.509000000005</v>
      </c>
      <c r="N19" s="32"/>
      <c r="O19" s="32"/>
    </row>
    <row r="20" spans="1:15" ht="15.75" customHeight="1" x14ac:dyDescent="0.25">
      <c r="A20" s="55" t="s">
        <v>26</v>
      </c>
      <c r="B20" s="73" t="s">
        <v>27</v>
      </c>
      <c r="C20" s="74"/>
      <c r="D20" s="10">
        <f>ابهر!D20+ایجرود!D20+خرمدره!D20+خدابنده!D20+زنجان!D20+سلطانیه!D20+طارم!D20+ماهنشان!D20</f>
        <v>970.29199999999992</v>
      </c>
      <c r="E20" s="10">
        <f>ابهر!E20+ایجرود!E20+خرمدره!E20+خدابنده!E20+زنجان!E20+سلطانیه!E20+طارم!E20+ماهنشان!E20</f>
        <v>13.23</v>
      </c>
      <c r="F20" s="10">
        <f t="shared" si="6"/>
        <v>983.52199999999993</v>
      </c>
      <c r="G20" s="10">
        <f>ابهر!G20+ایجرود!G20+خرمدره!G20+خدابنده!G20+زنجان!G20+سلطانیه!G20+طارم!G20+ماهنشان!G20</f>
        <v>14547.685999999998</v>
      </c>
      <c r="H20" s="10">
        <f>ابهر!H20+ایجرود!H20+خرمدره!H20+خدابنده!H20+زنجان!H20+سلطانیه!H20+طارم!H20+ماهنشان!H20</f>
        <v>218.07</v>
      </c>
      <c r="I20" s="10">
        <f t="shared" si="1"/>
        <v>14765.755999999998</v>
      </c>
      <c r="J20" s="10">
        <f>I20+F20</f>
        <v>15749.277999999998</v>
      </c>
      <c r="K20" s="10">
        <f>ابهر!K20+ایجرود!K20+خرمدره!K20+خدابنده!K20+زنجان!K20+سلطانیه!K20+طارم!K20+ماهنشان!K20</f>
        <v>178582.02799999996</v>
      </c>
      <c r="L20" s="40">
        <f>ابهر!L20+ایجرود!L20+خرمدره!L20+خدابنده!L20+زنجان!L20+سلطانیه!L20+طارم!L20+ماهنشان!L20</f>
        <v>1265.1030000000001</v>
      </c>
      <c r="M20" s="10">
        <f t="shared" si="3"/>
        <v>179847.13099999996</v>
      </c>
      <c r="N20" s="10">
        <f t="shared" si="4"/>
        <v>12275.631189730104</v>
      </c>
      <c r="O20" s="10">
        <f t="shared" si="4"/>
        <v>5801.3619479983499</v>
      </c>
    </row>
    <row r="21" spans="1:15" ht="15.75" customHeight="1" x14ac:dyDescent="0.25">
      <c r="A21" s="55"/>
      <c r="B21" s="57" t="s">
        <v>28</v>
      </c>
      <c r="C21" s="57"/>
      <c r="D21" s="10">
        <f>ابهر!D21+ایجرود!D21+خرمدره!D21+خدابنده!D21+زنجان!D21+سلطانیه!D21+طارم!D21+ماهنشان!D21</f>
        <v>3</v>
      </c>
      <c r="E21" s="10">
        <f>ابهر!E21+ایجرود!E21+خرمدره!E21+خدابنده!E21+زنجان!E21+سلطانیه!E21+طارم!E21+ماهنشان!E21</f>
        <v>0</v>
      </c>
      <c r="F21" s="10">
        <f>D21+E21</f>
        <v>3</v>
      </c>
      <c r="G21" s="10">
        <f>ابهر!G21+ایجرود!G21+خرمدره!G21+خدابنده!G21+زنجان!G21+سلطانیه!G21+طارم!G21+ماهنشان!G21</f>
        <v>49.643999999999998</v>
      </c>
      <c r="H21" s="10">
        <f>ابهر!H21+ایجرود!H21+خرمدره!H21+خدابنده!H21+زنجان!H21+سلطانیه!H21+طارم!H21+ماهنشان!H21</f>
        <v>0</v>
      </c>
      <c r="I21" s="10">
        <f t="shared" si="1"/>
        <v>49.643999999999998</v>
      </c>
      <c r="J21" s="10">
        <f t="shared" ref="J21:J24" si="9">I21+F21</f>
        <v>52.643999999999998</v>
      </c>
      <c r="K21" s="10">
        <f>ابهر!K21+ایجرود!K21+خرمدره!K21+خدابنده!K21+زنجان!K21+سلطانیه!K21+طارم!K21+ماهنشان!K21</f>
        <v>221.77</v>
      </c>
      <c r="L21" s="10">
        <f>ابهر!L21+ایجرود!L21+خرمدره!L21+خدابنده!L21+زنجان!L21+سلطانیه!L21+طارم!L21+ماهنشان!L21</f>
        <v>0</v>
      </c>
      <c r="M21" s="10">
        <f t="shared" si="3"/>
        <v>221.77</v>
      </c>
      <c r="N21" s="10">
        <f t="shared" si="4"/>
        <v>4467.2065103537188</v>
      </c>
      <c r="O21" s="10"/>
    </row>
    <row r="22" spans="1:15" ht="12.75" customHeight="1" x14ac:dyDescent="0.25">
      <c r="A22" s="55"/>
      <c r="B22" s="57" t="s">
        <v>29</v>
      </c>
      <c r="C22" s="57"/>
      <c r="D22" s="10">
        <f>ابهر!D22+ایجرود!D22+خرمدره!D22+خدابنده!D22+زنجان!D22+سلطانیه!D22+طارم!D22+ماهنشان!D22</f>
        <v>0</v>
      </c>
      <c r="E22" s="10">
        <f>ابهر!E22+ایجرود!E22+خرمدره!E22+خدابنده!E22+زنجان!E22+سلطانیه!E22+طارم!E22+ماهنشان!E22</f>
        <v>0</v>
      </c>
      <c r="F22" s="10">
        <f t="shared" si="6"/>
        <v>0</v>
      </c>
      <c r="G22" s="10">
        <f>ابهر!G22+ایجرود!G22+خرمدره!G22+خدابنده!G22+زنجان!G22+سلطانیه!G22+طارم!G22+ماهنشان!G22</f>
        <v>0</v>
      </c>
      <c r="H22" s="10">
        <f>ابهر!H22+ایجرود!H22+خرمدره!H22+خدابنده!H22+زنجان!H22+سلطانیه!H22+طارم!H22+ماهنشان!H22</f>
        <v>0</v>
      </c>
      <c r="I22" s="10">
        <f t="shared" si="1"/>
        <v>0</v>
      </c>
      <c r="J22" s="10">
        <f t="shared" si="9"/>
        <v>0</v>
      </c>
      <c r="K22" s="10">
        <f>ابهر!K22+ایجرود!K22+خرمدره!K22+خدابنده!K22+زنجان!K22+سلطانیه!K22+طارم!K22+ماهنشان!K22</f>
        <v>0</v>
      </c>
      <c r="L22" s="10">
        <f>ابهر!L22+ایجرود!L22+خرمدره!L22+خدابنده!L22+زنجان!L22+سلطانیه!L22+طارم!L22+ماهنشان!L22</f>
        <v>0</v>
      </c>
      <c r="M22" s="10">
        <f t="shared" si="3"/>
        <v>0</v>
      </c>
      <c r="N22" s="10">
        <v>0</v>
      </c>
      <c r="O22" s="10"/>
    </row>
    <row r="23" spans="1:15" ht="14.25" customHeight="1" x14ac:dyDescent="0.25">
      <c r="A23" s="55"/>
      <c r="B23" s="57" t="s">
        <v>30</v>
      </c>
      <c r="C23" s="57"/>
      <c r="D23" s="10">
        <f>ابهر!D23+ایجرود!D23+خرمدره!D23+خدابنده!D23+زنجان!D23+سلطانیه!D23+طارم!D23+ماهنشان!D23</f>
        <v>0</v>
      </c>
      <c r="E23" s="10">
        <f>ابهر!E23+ایجرود!E23+خرمدره!E23+خدابنده!E23+زنجان!E23+سلطانیه!E23+طارم!E23+ماهنشان!E23</f>
        <v>0</v>
      </c>
      <c r="F23" s="10">
        <f t="shared" si="6"/>
        <v>0</v>
      </c>
      <c r="G23" s="10">
        <f>ابهر!G23+ایجرود!G23+خرمدره!G23+خدابنده!G23+زنجان!G23+سلطانیه!G23+طارم!G23+ماهنشان!G23</f>
        <v>2</v>
      </c>
      <c r="H23" s="10">
        <f>ابهر!H23+ایجرود!H23+خرمدره!H23+خدابنده!H23+زنجان!H23+سلطانیه!H23+طارم!H23+ماهنشان!H23</f>
        <v>0</v>
      </c>
      <c r="I23" s="10">
        <f t="shared" si="1"/>
        <v>2</v>
      </c>
      <c r="J23" s="10">
        <f t="shared" si="9"/>
        <v>2</v>
      </c>
      <c r="K23" s="10">
        <f>ابهر!K23+ایجرود!K23+خرمدره!K23+خدابنده!K23+زنجان!K23+سلطانیه!K23+طارم!K23+ماهنشان!K23</f>
        <v>2.0699999999999998</v>
      </c>
      <c r="L23" s="10">
        <f>ابهر!L23+ایجرود!L23+خرمدره!L23+خدابنده!L23+زنجان!L23+سلطانیه!L23+طارم!L23+ماهنشان!L23</f>
        <v>0</v>
      </c>
      <c r="M23" s="10">
        <f t="shared" si="3"/>
        <v>2.0699999999999998</v>
      </c>
      <c r="N23" s="10">
        <f t="shared" si="4"/>
        <v>1035</v>
      </c>
      <c r="O23" s="10"/>
    </row>
    <row r="24" spans="1:15" ht="13.5" customHeight="1" x14ac:dyDescent="0.25">
      <c r="A24" s="55"/>
      <c r="B24" s="58" t="s">
        <v>106</v>
      </c>
      <c r="C24" s="59"/>
      <c r="D24" s="10">
        <f>ابهر!D24+ایجرود!D24+خرمدره!D24+خدابنده!D24+زنجان!D24+سلطانیه!D24+طارم!D24+ماهنشان!D24</f>
        <v>0</v>
      </c>
      <c r="E24" s="10">
        <f>ابهر!E24+ایجرود!E24+خرمدره!E24+خدابنده!E24+زنجان!E24+سلطانیه!E24+طارم!E24+ماهنشان!E24</f>
        <v>0</v>
      </c>
      <c r="F24" s="10">
        <f t="shared" si="6"/>
        <v>0</v>
      </c>
      <c r="G24" s="10">
        <f>ابهر!G24+ایجرود!G24+خرمدره!G24+خدابنده!G24+زنجان!G24+سلطانیه!G24+طارم!G24+ماهنشان!G24</f>
        <v>0</v>
      </c>
      <c r="H24" s="10">
        <f>ابهر!H24+ایجرود!H24+خرمدره!H24+خدابنده!H24+زنجان!H24+سلطانیه!H24+طارم!H24+ماهنشان!H24</f>
        <v>0</v>
      </c>
      <c r="I24" s="10">
        <f t="shared" si="1"/>
        <v>0</v>
      </c>
      <c r="J24" s="10">
        <f t="shared" si="9"/>
        <v>0</v>
      </c>
      <c r="K24" s="10">
        <f>ابهر!K24+ایجرود!K24+خرمدره!K24+خدابنده!K24+زنجان!K24+سلطانیه!K24+طارم!K24+ماهنشان!K24</f>
        <v>0</v>
      </c>
      <c r="L24" s="10">
        <f>ابهر!L24+ایجرود!L24+خرمدره!L24+خدابنده!L24+زنجان!L24+سلطانیه!L24+طارم!L24+ماهنشان!L24</f>
        <v>0</v>
      </c>
      <c r="M24" s="10">
        <f t="shared" si="3"/>
        <v>0</v>
      </c>
      <c r="N24" s="10">
        <v>0</v>
      </c>
      <c r="O24" s="10"/>
    </row>
    <row r="25" spans="1:15" ht="15.75" customHeight="1" x14ac:dyDescent="0.25">
      <c r="A25" s="56"/>
      <c r="B25" s="60" t="s">
        <v>31</v>
      </c>
      <c r="C25" s="60"/>
      <c r="D25" s="32">
        <f>SUM(D20:D24)</f>
        <v>973.29199999999992</v>
      </c>
      <c r="E25" s="32">
        <f t="shared" ref="E25:M25" si="10">SUM(E20:E24)</f>
        <v>13.23</v>
      </c>
      <c r="F25" s="32">
        <f t="shared" si="10"/>
        <v>986.52199999999993</v>
      </c>
      <c r="G25" s="37">
        <f t="shared" si="10"/>
        <v>14599.329999999998</v>
      </c>
      <c r="H25" s="32">
        <f t="shared" si="10"/>
        <v>218.07</v>
      </c>
      <c r="I25" s="32">
        <f t="shared" si="10"/>
        <v>14817.399999999998</v>
      </c>
      <c r="J25" s="37">
        <f t="shared" si="10"/>
        <v>15803.921999999999</v>
      </c>
      <c r="K25" s="32">
        <f t="shared" si="10"/>
        <v>178805.86799999996</v>
      </c>
      <c r="L25" s="37">
        <f t="shared" si="10"/>
        <v>1265.1030000000001</v>
      </c>
      <c r="M25" s="32">
        <f t="shared" si="10"/>
        <v>180070.97099999996</v>
      </c>
      <c r="N25" s="32"/>
      <c r="O25" s="32"/>
    </row>
    <row r="26" spans="1:15" ht="15.75" customHeight="1" x14ac:dyDescent="0.25">
      <c r="A26" s="55" t="s">
        <v>32</v>
      </c>
      <c r="B26" s="57" t="s">
        <v>33</v>
      </c>
      <c r="C26" s="57"/>
      <c r="D26" s="10">
        <f>ابهر!D26+ایجرود!D26+خرمدره!D26+خدابنده!D26+زنجان!D26+سلطانیه!D26+طارم!D26+ماهنشان!D26</f>
        <v>300.536</v>
      </c>
      <c r="E26" s="10">
        <f>ابهر!E26+ایجرود!E26+خرمدره!E26+خدابنده!E26+زنجان!E26+سلطانیه!E26+طارم!E26+ماهنشان!E26</f>
        <v>0</v>
      </c>
      <c r="F26" s="10">
        <f>SUM(D26:E26)</f>
        <v>300.536</v>
      </c>
      <c r="G26" s="10">
        <f>ابهر!G26+ایجرود!G26+خرمدره!G26+خدابنده!G26+زنجان!G26+سلطانیه!G26+طارم!G26+ماهنشان!G26</f>
        <v>178.47</v>
      </c>
      <c r="H26" s="10">
        <f>ابهر!H26+ایجرود!H26+خرمدره!H26+خدابنده!H26+زنجان!H26+سلطانیه!H26+طارم!H26+ماهنشان!H26</f>
        <v>0</v>
      </c>
      <c r="I26" s="10">
        <f t="shared" si="1"/>
        <v>178.47</v>
      </c>
      <c r="J26" s="10">
        <f>I26+F26</f>
        <v>479.00599999999997</v>
      </c>
      <c r="K26" s="10">
        <f>ابهر!K26+ایجرود!K26+خرمدره!K26+خدابنده!K26+زنجان!K26+سلطانیه!K26+طارم!K26+ماهنشان!K26</f>
        <v>288.60000000000002</v>
      </c>
      <c r="L26" s="10">
        <f>ابهر!L26+ایجرود!L26+خرمدره!L26+خدابنده!L26+زنجان!L26+سلطانیه!L26+طارم!L26+ماهنشان!L26</f>
        <v>0</v>
      </c>
      <c r="M26" s="10">
        <f t="shared" si="3"/>
        <v>288.60000000000002</v>
      </c>
      <c r="N26" s="10">
        <f t="shared" si="4"/>
        <v>1617.0785005883345</v>
      </c>
      <c r="O26" s="10"/>
    </row>
    <row r="27" spans="1:15" ht="15.75" customHeight="1" x14ac:dyDescent="0.25">
      <c r="A27" s="55"/>
      <c r="B27" s="57" t="s">
        <v>34</v>
      </c>
      <c r="C27" s="57"/>
      <c r="D27" s="10">
        <f>ابهر!D27+ایجرود!D27+خرمدره!D27+خدابنده!D27+زنجان!D27+سلطانیه!D27+طارم!D27+ماهنشان!D27</f>
        <v>174.74300000000002</v>
      </c>
      <c r="E27" s="10">
        <f>ابهر!E27+ایجرود!E27+خرمدره!E27+خدابنده!E27+زنجان!E27+سلطانیه!E27+طارم!E27+ماهنشان!E27</f>
        <v>82.460000000000008</v>
      </c>
      <c r="F27" s="10">
        <f t="shared" ref="F27:F32" si="11">SUM(D27:E27)</f>
        <v>257.20300000000003</v>
      </c>
      <c r="G27" s="10">
        <f>ابهر!G27+ایجرود!G27+خرمدره!G27+خدابنده!G27+زنجان!G27+سلطانیه!G27+طارم!G27+ماهنشان!G27</f>
        <v>1282.7160000000001</v>
      </c>
      <c r="H27" s="10">
        <f>ابهر!H27+ایجرود!H27+خرمدره!H27+خدابنده!H27+زنجان!H27+سلطانیه!H27+طارم!H27+ماهنشان!H27</f>
        <v>153.1</v>
      </c>
      <c r="I27" s="10">
        <f t="shared" si="1"/>
        <v>1435.816</v>
      </c>
      <c r="J27" s="10">
        <f t="shared" ref="J27:J32" si="12">I27+F27</f>
        <v>1693.019</v>
      </c>
      <c r="K27" s="10">
        <f>ابهر!K27+ایجرود!K27+خرمدره!K27+خدابنده!K27+زنجان!K27+سلطانیه!K27+طارم!K27+ماهنشان!K27</f>
        <v>2301.5320000000002</v>
      </c>
      <c r="L27" s="10">
        <f>ابهر!L27+ایجرود!L27+خرمدره!L27+خدابنده!L27+زنجان!L27+سلطانیه!L27+طارم!L27+ماهنشان!L27</f>
        <v>81.245000000000005</v>
      </c>
      <c r="M27" s="10">
        <f t="shared" si="3"/>
        <v>2382.777</v>
      </c>
      <c r="N27" s="10">
        <f t="shared" si="4"/>
        <v>1794.2646696540776</v>
      </c>
      <c r="O27" s="10">
        <f t="shared" si="4"/>
        <v>530.66623122142403</v>
      </c>
    </row>
    <row r="28" spans="1:15" ht="15.75" customHeight="1" x14ac:dyDescent="0.25">
      <c r="A28" s="55"/>
      <c r="B28" s="57" t="s">
        <v>35</v>
      </c>
      <c r="C28" s="57"/>
      <c r="D28" s="10">
        <f>ابهر!D28+ایجرود!D28+خرمدره!D28+خدابنده!D28+زنجان!D28+سلطانیه!D28+طارم!D28+ماهنشان!D28</f>
        <v>770.85</v>
      </c>
      <c r="E28" s="10">
        <f>ابهر!E28+ایجرود!E28+خرمدره!E28+خدابنده!E28+زنجان!E28+سلطانیه!E28+طارم!E28+ماهنشان!E28</f>
        <v>0</v>
      </c>
      <c r="F28" s="10">
        <f t="shared" si="11"/>
        <v>770.85</v>
      </c>
      <c r="G28" s="10">
        <f>ابهر!G28+ایجرود!G28+خرمدره!G28+خدابنده!G28+زنجان!G28+سلطانیه!G28+طارم!G28+ماهنشان!G28</f>
        <v>4066.7640000000001</v>
      </c>
      <c r="H28" s="10">
        <f>ابهر!H28+ایجرود!H28+خرمدره!H28+خدابنده!H28+زنجان!H28+سلطانیه!H28+طارم!H28+ماهنشان!H28</f>
        <v>0</v>
      </c>
      <c r="I28" s="10">
        <f t="shared" si="1"/>
        <v>4066.7640000000001</v>
      </c>
      <c r="J28" s="10">
        <f t="shared" si="12"/>
        <v>4837.6140000000005</v>
      </c>
      <c r="K28" s="10">
        <f>ابهر!K28+ایجرود!K28+خرمدره!K28+خدابنده!K28+زنجان!K28+سلطانیه!K28+طارم!K28+ماهنشان!K28</f>
        <v>8948.9120000000003</v>
      </c>
      <c r="L28" s="10">
        <f>ابهر!L28+ایجرود!L28+خرمدره!L28+خدابنده!L28+زنجان!L28+سلطانیه!L28+طارم!L28+ماهنشان!L28</f>
        <v>0</v>
      </c>
      <c r="M28" s="10">
        <f t="shared" si="3"/>
        <v>8948.9120000000003</v>
      </c>
      <c r="N28" s="10">
        <f t="shared" si="4"/>
        <v>2200.499463455465</v>
      </c>
      <c r="O28" s="10"/>
    </row>
    <row r="29" spans="1:15" ht="15.75" customHeight="1" x14ac:dyDescent="0.25">
      <c r="A29" s="55"/>
      <c r="B29" s="57" t="s">
        <v>36</v>
      </c>
      <c r="C29" s="57"/>
      <c r="D29" s="10">
        <f>ابهر!D29+ایجرود!D29+خرمدره!D29+خدابنده!D29+زنجان!D29+سلطانیه!D29+طارم!D29+ماهنشان!D29</f>
        <v>39.18</v>
      </c>
      <c r="E29" s="10">
        <f>ابهر!E29+ایجرود!E29+خرمدره!E29+خدابنده!E29+زنجان!E29+سلطانیه!E29+طارم!E29+ماهنشان!E29</f>
        <v>0</v>
      </c>
      <c r="F29" s="10">
        <f t="shared" si="11"/>
        <v>39.18</v>
      </c>
      <c r="G29" s="10">
        <f>ابهر!G29+ایجرود!G29+خرمدره!G29+خدابنده!G29+زنجان!G29+سلطانیه!G29+طارم!G29+ماهنشان!G29</f>
        <v>451.84800000000001</v>
      </c>
      <c r="H29" s="10">
        <f>ابهر!H29+ایجرود!H29+خرمدره!H29+خدابنده!H29+زنجان!H29+سلطانیه!H29+طارم!H29+ماهنشان!H29</f>
        <v>0</v>
      </c>
      <c r="I29" s="10">
        <f t="shared" si="1"/>
        <v>451.84800000000001</v>
      </c>
      <c r="J29" s="10">
        <f t="shared" si="12"/>
        <v>491.02800000000002</v>
      </c>
      <c r="K29" s="10">
        <f>ابهر!K29+ایجرود!K29+خرمدره!K29+خدابنده!K29+زنجان!K29+سلطانیه!K29+طارم!K29+ماهنشان!K29</f>
        <v>1136.0999999999999</v>
      </c>
      <c r="L29" s="10">
        <f>ابهر!L29+ایجرود!L29+خرمدره!L29+خدابنده!L29+زنجان!L29+سلطانیه!L29+طارم!L29+ماهنشان!L29</f>
        <v>0</v>
      </c>
      <c r="M29" s="10">
        <f t="shared" si="3"/>
        <v>1136.0999999999999</v>
      </c>
      <c r="N29" s="10">
        <f t="shared" si="4"/>
        <v>2514.3411058586071</v>
      </c>
      <c r="O29" s="10"/>
    </row>
    <row r="30" spans="1:15" ht="15.75" customHeight="1" x14ac:dyDescent="0.25">
      <c r="A30" s="55"/>
      <c r="B30" s="57" t="s">
        <v>37</v>
      </c>
      <c r="C30" s="57"/>
      <c r="D30" s="10">
        <f>ابهر!D30+ایجرود!D30+خرمدره!D30+خدابنده!D30+زنجان!D30+سلطانیه!D30+طارم!D30+ماهنشان!D30</f>
        <v>16.55</v>
      </c>
      <c r="E30" s="10">
        <f>ابهر!E30+ایجرود!E30+خرمدره!E30+خدابنده!E30+زنجان!E30+سلطانیه!E30+طارم!E30+ماهنشان!E30</f>
        <v>0</v>
      </c>
      <c r="F30" s="10">
        <f t="shared" si="11"/>
        <v>16.55</v>
      </c>
      <c r="G30" s="10">
        <f>ابهر!G30+ایجرود!G30+خرمدره!G30+خدابنده!G30+زنجان!G30+سلطانیه!G30+طارم!G30+ماهنشان!G30</f>
        <v>98.6</v>
      </c>
      <c r="H30" s="10">
        <f>ابهر!H30+ایجرود!H30+خرمدره!H30+خدابنده!H30+زنجان!H30+سلطانیه!H30+طارم!H30+ماهنشان!H30</f>
        <v>0.44200000000000006</v>
      </c>
      <c r="I30" s="10">
        <f t="shared" si="1"/>
        <v>99.041999999999987</v>
      </c>
      <c r="J30" s="10">
        <f t="shared" si="12"/>
        <v>115.59199999999998</v>
      </c>
      <c r="K30" s="10">
        <f>ابهر!K30+ایجرود!K30+خرمدره!K30+خدابنده!K30+زنجان!K30+سلطانیه!K30+طارم!K30+ماهنشان!K30</f>
        <v>220.92399999999995</v>
      </c>
      <c r="L30" s="10">
        <f>ابهر!L30+ایجرود!L30+خرمدره!L30+خدابنده!L30+زنجان!L30+سلطانیه!L30+طارم!L30+ماهنشان!L30</f>
        <v>0.51500000000000001</v>
      </c>
      <c r="M30" s="10">
        <f t="shared" si="3"/>
        <v>221.43899999999994</v>
      </c>
      <c r="N30" s="10">
        <f t="shared" si="4"/>
        <v>2240.6085192697765</v>
      </c>
      <c r="O30" s="10">
        <f t="shared" si="4"/>
        <v>1165.1583710407238</v>
      </c>
    </row>
    <row r="31" spans="1:15" ht="10.5" customHeight="1" x14ac:dyDescent="0.25">
      <c r="A31" s="55"/>
      <c r="B31" s="57" t="s">
        <v>38</v>
      </c>
      <c r="C31" s="57"/>
      <c r="D31" s="10">
        <f>ابهر!D31+ایجرود!D31+خرمدره!D31+خدابنده!D31+زنجان!D31+سلطانیه!D31+طارم!D31+ماهنشان!D31</f>
        <v>0</v>
      </c>
      <c r="E31" s="10">
        <f>ابهر!E31+ایجرود!E31+خرمدره!E31+خدابنده!E31+زنجان!E31+سلطانیه!E31+طارم!E31+ماهنشان!E31</f>
        <v>0</v>
      </c>
      <c r="F31" s="10">
        <f t="shared" si="11"/>
        <v>0</v>
      </c>
      <c r="G31" s="10">
        <f>ابهر!G31+ایجرود!G31+خرمدره!G31+خدابنده!G31+زنجان!G31+سلطانیه!G31+طارم!G31+ماهنشان!G31</f>
        <v>0</v>
      </c>
      <c r="H31" s="10">
        <f>ابهر!H31+ایجرود!H31+خرمدره!H31+خدابنده!H31+زنجان!H31+سلطانیه!H31+طارم!H31+ماهنشان!H31</f>
        <v>0</v>
      </c>
      <c r="I31" s="10">
        <f t="shared" si="1"/>
        <v>0</v>
      </c>
      <c r="J31" s="10">
        <f t="shared" si="12"/>
        <v>0</v>
      </c>
      <c r="K31" s="10">
        <f>ابهر!K31+ایجرود!K31+خرمدره!K31+خدابنده!K31+زنجان!K31+سلطانیه!K31+طارم!K31+ماهنشان!K31</f>
        <v>0</v>
      </c>
      <c r="L31" s="10">
        <f>ابهر!L31+ایجرود!L31+خرمدره!L31+خدابنده!L31+زنجان!L31+سلطانیه!L31+طارم!L31+ماهنشان!L31</f>
        <v>0</v>
      </c>
      <c r="M31" s="10">
        <f t="shared" si="3"/>
        <v>0</v>
      </c>
      <c r="N31" s="10">
        <v>0</v>
      </c>
      <c r="O31" s="10"/>
    </row>
    <row r="32" spans="1:15" ht="11.25" customHeight="1" x14ac:dyDescent="0.25">
      <c r="A32" s="55"/>
      <c r="B32" s="57" t="s">
        <v>39</v>
      </c>
      <c r="C32" s="57"/>
      <c r="D32" s="10">
        <f>ابهر!D32+ایجرود!D32+خرمدره!D32+خدابنده!D32+زنجان!D32+سلطانیه!D32+طارم!D32+ماهنشان!D32</f>
        <v>0</v>
      </c>
      <c r="E32" s="10">
        <f>ابهر!E32+ایجرود!E32+خرمدره!E32+خدابنده!E32+زنجان!E32+سلطانیه!E32+طارم!E32+ماهنشان!E32</f>
        <v>0</v>
      </c>
      <c r="F32" s="10">
        <f t="shared" si="11"/>
        <v>0</v>
      </c>
      <c r="G32" s="10">
        <f>ابهر!G32+ایجرود!G32+خرمدره!G32+خدابنده!G32+زنجان!G32+سلطانیه!G32+طارم!G32+ماهنشان!G32</f>
        <v>0</v>
      </c>
      <c r="H32" s="10">
        <f>ابهر!H32+ایجرود!H32+خرمدره!H32+خدابنده!H32+زنجان!H32+سلطانیه!H32+طارم!H32+ماهنشان!H32</f>
        <v>0</v>
      </c>
      <c r="I32" s="10">
        <f t="shared" si="1"/>
        <v>0</v>
      </c>
      <c r="J32" s="10">
        <f t="shared" si="12"/>
        <v>0</v>
      </c>
      <c r="K32" s="10">
        <f>ابهر!K32+ایجرود!K32+خرمدره!K32+خدابنده!K32+زنجان!K32+سلطانیه!K32+طارم!K32+ماهنشان!K32</f>
        <v>0</v>
      </c>
      <c r="L32" s="10">
        <f>ابهر!L32+ایجرود!L32+خرمدره!L32+خدابنده!L32+زنجان!L32+سلطانیه!L32+طارم!L32+ماهنشان!L32</f>
        <v>0</v>
      </c>
      <c r="M32" s="10">
        <f t="shared" si="3"/>
        <v>0</v>
      </c>
      <c r="N32" s="10">
        <v>0</v>
      </c>
      <c r="O32" s="10"/>
    </row>
    <row r="33" spans="1:15" ht="15.75" customHeight="1" x14ac:dyDescent="0.25">
      <c r="A33" s="56"/>
      <c r="B33" s="60" t="s">
        <v>40</v>
      </c>
      <c r="C33" s="60"/>
      <c r="D33" s="32">
        <f>SUM(D26:D32)</f>
        <v>1301.8589999999999</v>
      </c>
      <c r="E33" s="32">
        <f t="shared" ref="E33:M33" si="13">SUM(E26:E32)</f>
        <v>82.460000000000008</v>
      </c>
      <c r="F33" s="32">
        <f t="shared" si="13"/>
        <v>1384.319</v>
      </c>
      <c r="G33" s="32">
        <f t="shared" si="13"/>
        <v>6078.398000000001</v>
      </c>
      <c r="H33" s="32">
        <f t="shared" si="13"/>
        <v>153.542</v>
      </c>
      <c r="I33" s="32">
        <f t="shared" si="13"/>
        <v>6231.9400000000005</v>
      </c>
      <c r="J33" s="32">
        <f t="shared" si="13"/>
        <v>7616.2590000000009</v>
      </c>
      <c r="K33" s="32">
        <f t="shared" si="13"/>
        <v>12896.067999999999</v>
      </c>
      <c r="L33" s="32">
        <f t="shared" si="13"/>
        <v>81.760000000000005</v>
      </c>
      <c r="M33" s="32">
        <f t="shared" si="13"/>
        <v>12977.828000000001</v>
      </c>
      <c r="N33" s="32"/>
      <c r="O33" s="32"/>
    </row>
    <row r="34" spans="1:15" ht="18.75" x14ac:dyDescent="0.25">
      <c r="A34" s="63" t="s">
        <v>124</v>
      </c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75" t="s">
        <v>0</v>
      </c>
      <c r="M34" s="75"/>
      <c r="N34" s="75"/>
      <c r="O34" s="75"/>
    </row>
    <row r="35" spans="1:15" ht="15.75" x14ac:dyDescent="0.25">
      <c r="A35" s="76" t="s">
        <v>1</v>
      </c>
      <c r="B35" s="77"/>
      <c r="C35" s="78"/>
      <c r="D35" s="82" t="s">
        <v>2</v>
      </c>
      <c r="E35" s="82"/>
      <c r="F35" s="82"/>
      <c r="G35" s="82" t="s">
        <v>3</v>
      </c>
      <c r="H35" s="82"/>
      <c r="I35" s="82"/>
      <c r="J35" s="82" t="s">
        <v>4</v>
      </c>
      <c r="K35" s="82" t="s">
        <v>5</v>
      </c>
      <c r="L35" s="82"/>
      <c r="M35" s="82"/>
      <c r="N35" s="83" t="s">
        <v>6</v>
      </c>
      <c r="O35" s="83"/>
    </row>
    <row r="36" spans="1:15" ht="15.75" x14ac:dyDescent="0.25">
      <c r="A36" s="79"/>
      <c r="B36" s="80"/>
      <c r="C36" s="81"/>
      <c r="D36" s="4" t="s">
        <v>7</v>
      </c>
      <c r="E36" s="4" t="s">
        <v>8</v>
      </c>
      <c r="F36" s="4" t="s">
        <v>9</v>
      </c>
      <c r="G36" s="4" t="s">
        <v>7</v>
      </c>
      <c r="H36" s="4" t="s">
        <v>8</v>
      </c>
      <c r="I36" s="4" t="s">
        <v>9</v>
      </c>
      <c r="J36" s="82"/>
      <c r="K36" s="4" t="s">
        <v>7</v>
      </c>
      <c r="L36" s="4" t="s">
        <v>8</v>
      </c>
      <c r="M36" s="4" t="s">
        <v>9</v>
      </c>
      <c r="N36" s="4" t="s">
        <v>7</v>
      </c>
      <c r="O36" s="4" t="s">
        <v>8</v>
      </c>
    </row>
    <row r="37" spans="1:15" ht="15.75" customHeight="1" x14ac:dyDescent="0.25">
      <c r="A37" s="55" t="s">
        <v>41</v>
      </c>
      <c r="B37" s="57" t="s">
        <v>42</v>
      </c>
      <c r="C37" s="57"/>
      <c r="D37" s="10">
        <f>ابهر!D37+ایجرود!D37+خرمدره!D37+خدابنده!D37+زنجان!D37+سلطانیه!D37+طارم!D37+ماهنشان!D37</f>
        <v>0</v>
      </c>
      <c r="E37" s="10">
        <f>ابهر!E37+ایجرود!E37+خرمدره!E37+خدابنده!E37+زنجان!E37+سلطانیه!E37+طارم!E37+ماهنشان!E37</f>
        <v>0.55000000000000004</v>
      </c>
      <c r="F37" s="10">
        <f>SUM(D37:E37)</f>
        <v>0.55000000000000004</v>
      </c>
      <c r="G37" s="10">
        <f>ابهر!G37+ایجرود!G37+خرمدره!G37+خدابنده!G37+زنجان!G37+سلطانیه!G37+طارم!G37+ماهنشان!G37</f>
        <v>21.7</v>
      </c>
      <c r="H37" s="10">
        <f>ابهر!H37+ایجرود!H37+خرمدره!H37+خدابنده!H37+زنجان!H37+سلطانیه!H37+طارم!H37+ماهنشان!H37</f>
        <v>7.1499999999999995</v>
      </c>
      <c r="I37" s="10">
        <f>SUM(E37:H37)</f>
        <v>29.95</v>
      </c>
      <c r="J37" s="10">
        <f>I37+F37</f>
        <v>30.5</v>
      </c>
      <c r="K37" s="10">
        <f>ابهر!K37+ایجرود!K37+خرمدره!K37+خدابنده!K37+زنجان!K37+سلطانیه!K37+طارم!K37+ماهنشان!K37</f>
        <v>59.9</v>
      </c>
      <c r="L37" s="10">
        <f>ابهر!L37+ایجرود!L37+خرمدره!L37+خدابنده!L37+زنجان!L37+سلطانیه!L37+طارم!L37+ماهنشان!L37</f>
        <v>17.32</v>
      </c>
      <c r="M37" s="10">
        <f>SUM(K37:L37)</f>
        <v>77.22</v>
      </c>
      <c r="N37" s="10">
        <f t="shared" ref="N37" si="14">(K37/G37)*1000</f>
        <v>2760.36866359447</v>
      </c>
      <c r="O37" s="1">
        <f t="shared" ref="N37:O42" si="15">(L37/H37)*1000</f>
        <v>2422.3776223776226</v>
      </c>
    </row>
    <row r="38" spans="1:15" ht="12.75" customHeight="1" x14ac:dyDescent="0.25">
      <c r="A38" s="55"/>
      <c r="B38" s="57" t="s">
        <v>43</v>
      </c>
      <c r="C38" s="57"/>
      <c r="D38" s="10">
        <f>ابهر!D38+ایجرود!D38+خرمدره!D38+خدابنده!D38+زنجان!D38+سلطانیه!D38+طارم!D38+ماهنشان!D38</f>
        <v>0.1</v>
      </c>
      <c r="E38" s="10">
        <f>ابهر!E38+ایجرود!E38+خرمدره!E38+خدابنده!E38+زنجان!E38+سلطانیه!E38+طارم!E38+ماهنشان!E38</f>
        <v>0</v>
      </c>
      <c r="F38" s="10">
        <f t="shared" ref="F38:F43" si="16">SUM(D38:E38)</f>
        <v>0.1</v>
      </c>
      <c r="G38" s="10">
        <f>ابهر!G38+ایجرود!G38+خرمدره!G38+خدابنده!G38+زنجان!G38+سلطانیه!G38+طارم!G38+ماهنشان!G38</f>
        <v>0</v>
      </c>
      <c r="H38" s="10">
        <f>ابهر!H38+ایجرود!H38+خرمدره!H38+خدابنده!H38+زنجان!H38+سلطانیه!H38+طارم!H38+ماهنشان!H38</f>
        <v>0</v>
      </c>
      <c r="I38" s="10">
        <f t="shared" ref="I38:I43" si="17">SUM(G38:H38)</f>
        <v>0</v>
      </c>
      <c r="J38" s="10">
        <f t="shared" ref="J38:J43" si="18">I38+F38</f>
        <v>0.1</v>
      </c>
      <c r="K38" s="10">
        <f>ابهر!K38+ایجرود!K38+خرمدره!K38+خدابنده!K38+زنجان!K38+سلطانیه!K38+طارم!K38+ماهنشان!K38</f>
        <v>0</v>
      </c>
      <c r="L38" s="10">
        <f>ابهر!L38+ایجرود!L38+خرمدره!L38+خدابنده!L38+زنجان!L38+سلطانیه!L38+طارم!L38+ماهنشان!L38</f>
        <v>0</v>
      </c>
      <c r="M38" s="10">
        <v>0</v>
      </c>
      <c r="N38" s="10">
        <v>0</v>
      </c>
      <c r="O38" s="1"/>
    </row>
    <row r="39" spans="1:15" ht="10.5" customHeight="1" x14ac:dyDescent="0.25">
      <c r="A39" s="55"/>
      <c r="B39" s="57" t="s">
        <v>44</v>
      </c>
      <c r="C39" s="57"/>
      <c r="D39" s="10">
        <f>ابهر!D39+ایجرود!D39+خرمدره!D39+خدابنده!D39+زنجان!D39+سلطانیه!D39+طارم!D39+ماهنشان!D39</f>
        <v>0</v>
      </c>
      <c r="E39" s="10">
        <f>ابهر!E39+ایجرود!E39+خرمدره!E39+خدابنده!E39+زنجان!E39+سلطانیه!E39+طارم!E39+ماهنشان!E39</f>
        <v>0</v>
      </c>
      <c r="F39" s="10">
        <f t="shared" si="16"/>
        <v>0</v>
      </c>
      <c r="G39" s="10">
        <f>ابهر!G39+ایجرود!G39+خرمدره!G39+خدابنده!G39+زنجان!G39+سلطانیه!G39+طارم!G39+ماهنشان!G39</f>
        <v>0</v>
      </c>
      <c r="H39" s="10">
        <f>ابهر!H39+ایجرود!H39+خرمدره!H39+خدابنده!H39+زنجان!H39+سلطانیه!H39+طارم!H39+ماهنشان!H39</f>
        <v>0</v>
      </c>
      <c r="I39" s="10">
        <f t="shared" si="17"/>
        <v>0</v>
      </c>
      <c r="J39" s="10">
        <f t="shared" si="18"/>
        <v>0</v>
      </c>
      <c r="K39" s="10">
        <f>ابهر!K39+ایجرود!K39+خرمدره!K39+خدابنده!K39+زنجان!K39+سلطانیه!K39+طارم!K39+ماهنشان!K39</f>
        <v>0</v>
      </c>
      <c r="L39" s="10">
        <f>ابهر!L39+ایجرود!L39+خرمدره!L39+خدابنده!L39+زنجان!L39+سلطانیه!L39+طارم!L39+ماهنشان!L39</f>
        <v>0</v>
      </c>
      <c r="M39" s="10">
        <f t="shared" ref="M39:M43" si="19">SUM(K39:L39)</f>
        <v>0</v>
      </c>
      <c r="N39" s="10">
        <v>0</v>
      </c>
      <c r="O39" s="1"/>
    </row>
    <row r="40" spans="1:15" ht="14.25" customHeight="1" x14ac:dyDescent="0.25">
      <c r="A40" s="55"/>
      <c r="B40" s="57" t="s">
        <v>45</v>
      </c>
      <c r="C40" s="57"/>
      <c r="D40" s="10">
        <f>ابهر!D40+ایجرود!D40+خرمدره!D40+خدابنده!D40+زنجان!D40+سلطانیه!D40+طارم!D40+ماهنشان!D40</f>
        <v>0.17499999999999999</v>
      </c>
      <c r="E40" s="10">
        <f>ابهر!E40+ایجرود!E40+خرمدره!E40+خدابنده!E40+زنجان!E40+سلطانیه!E40+طارم!E40+ماهنشان!E40</f>
        <v>0</v>
      </c>
      <c r="F40" s="10">
        <f t="shared" si="16"/>
        <v>0.17499999999999999</v>
      </c>
      <c r="G40" s="10">
        <f>ابهر!G40+ایجرود!G40+خرمدره!G40+خدابنده!G40+زنجان!G40+سلطانیه!G40+طارم!G40+ماهنشان!G40</f>
        <v>1.2</v>
      </c>
      <c r="H40" s="10">
        <f>ابهر!H40+ایجرود!H40+خرمدره!H40+خدابنده!H40+زنجان!H40+سلطانیه!H40+طارم!H40+ماهنشان!H40</f>
        <v>0</v>
      </c>
      <c r="I40" s="10">
        <f t="shared" si="17"/>
        <v>1.2</v>
      </c>
      <c r="J40" s="10">
        <f t="shared" si="18"/>
        <v>1.375</v>
      </c>
      <c r="K40" s="10">
        <f>ابهر!K40+ایجرود!K40+خرمدره!K40+خدابنده!K40+زنجان!K40+سلطانیه!K40+طارم!K40+ماهنشان!K40</f>
        <v>8.5</v>
      </c>
      <c r="L40" s="10">
        <f>ابهر!L40+ایجرود!L40+خرمدره!L40+خدابنده!L40+زنجان!L40+سلطانیه!L40+طارم!L40+ماهنشان!L40</f>
        <v>0</v>
      </c>
      <c r="M40" s="10">
        <f t="shared" si="19"/>
        <v>8.5</v>
      </c>
      <c r="N40" s="10">
        <f t="shared" si="15"/>
        <v>7083.3333333333339</v>
      </c>
      <c r="O40" s="1"/>
    </row>
    <row r="41" spans="1:15" ht="12.75" customHeight="1" x14ac:dyDescent="0.25">
      <c r="A41" s="55"/>
      <c r="B41" s="57" t="s">
        <v>46</v>
      </c>
      <c r="C41" s="57"/>
      <c r="D41" s="10">
        <f>ابهر!D41+ایجرود!D41+خرمدره!D41+خدابنده!D41+زنجان!D41+سلطانیه!D41+طارم!D41+ماهنشان!D41</f>
        <v>0</v>
      </c>
      <c r="E41" s="10">
        <f>ابهر!E41+ایجرود!E41+خرمدره!E41+خدابنده!E41+زنجان!E41+سلطانیه!E41+طارم!E41+ماهنشان!E41</f>
        <v>0</v>
      </c>
      <c r="F41" s="10">
        <f t="shared" si="16"/>
        <v>0</v>
      </c>
      <c r="G41" s="10">
        <f>ابهر!G41+ایجرود!G41+خرمدره!G41+خدابنده!G41+زنجان!G41+سلطانیه!G41+طارم!G41+ماهنشان!G41</f>
        <v>35.5</v>
      </c>
      <c r="H41" s="10">
        <f>ابهر!H41+ایجرود!H41+خرمدره!H41+خدابنده!H41+زنجان!H41+سلطانیه!H41+طارم!H41+ماهنشان!H41</f>
        <v>0</v>
      </c>
      <c r="I41" s="10">
        <f t="shared" si="17"/>
        <v>35.5</v>
      </c>
      <c r="J41" s="10">
        <f t="shared" si="18"/>
        <v>35.5</v>
      </c>
      <c r="K41" s="10">
        <f>ابهر!K41+ایجرود!K41+خرمدره!K41+خدابنده!K41+زنجان!K41+سلطانیه!K41+طارم!K41+ماهنشان!K41</f>
        <v>21.2</v>
      </c>
      <c r="L41" s="10">
        <f>ابهر!L41+ایجرود!L41+خرمدره!L41+خدابنده!L41+زنجان!L41+سلطانیه!L41+طارم!L41+ماهنشان!L41</f>
        <v>0</v>
      </c>
      <c r="M41" s="10">
        <f t="shared" si="19"/>
        <v>21.2</v>
      </c>
      <c r="N41" s="10">
        <v>0</v>
      </c>
      <c r="O41" s="1"/>
    </row>
    <row r="42" spans="1:15" ht="12.75" customHeight="1" x14ac:dyDescent="0.25">
      <c r="A42" s="55"/>
      <c r="B42" s="57" t="s">
        <v>47</v>
      </c>
      <c r="C42" s="57"/>
      <c r="D42" s="10">
        <f>ابهر!D42+ایجرود!D42+خرمدره!D42+خدابنده!D42+زنجان!D42+سلطانیه!D42+طارم!D42+ماهنشان!D42</f>
        <v>1</v>
      </c>
      <c r="E42" s="10">
        <f>ابهر!E42+ایجرود!E42+خرمدره!E42+خدابنده!E42+زنجان!E42+سلطانیه!E42+طارم!E42+ماهنشان!E42</f>
        <v>0</v>
      </c>
      <c r="F42" s="10">
        <f t="shared" si="16"/>
        <v>1</v>
      </c>
      <c r="G42" s="10">
        <f>ابهر!G42+ایجرود!G42+خرمدره!G42+خدابنده!G42+زنجان!G42+سلطانیه!G42+طارم!G42+ماهنشان!G42</f>
        <v>4.05</v>
      </c>
      <c r="H42" s="10">
        <f>ابهر!H42+ایجرود!H42+خرمدره!H42+خدابنده!H42+زنجان!H42+سلطانیه!H42+طارم!H42+ماهنشان!H42</f>
        <v>0</v>
      </c>
      <c r="I42" s="10">
        <f t="shared" si="17"/>
        <v>4.05</v>
      </c>
      <c r="J42" s="10">
        <f t="shared" si="18"/>
        <v>5.05</v>
      </c>
      <c r="K42" s="10">
        <f>ابهر!K42+ایجرود!K42+خرمدره!K42+خدابنده!K42+زنجان!K42+سلطانیه!K42+طارم!K42+ماهنشان!K42</f>
        <v>14.02</v>
      </c>
      <c r="L42" s="10">
        <f>ابهر!L42+ایجرود!L42+خرمدره!L42+خدابنده!L42+زنجان!L42+سلطانیه!L42+طارم!L42+ماهنشان!L42</f>
        <v>0</v>
      </c>
      <c r="M42" s="10">
        <f t="shared" si="19"/>
        <v>14.02</v>
      </c>
      <c r="N42" s="10">
        <f t="shared" si="15"/>
        <v>3461.7283950617284</v>
      </c>
      <c r="O42" s="1"/>
    </row>
    <row r="43" spans="1:15" ht="12" customHeight="1" x14ac:dyDescent="0.25">
      <c r="A43" s="55"/>
      <c r="B43" s="58" t="s">
        <v>108</v>
      </c>
      <c r="C43" s="59"/>
      <c r="D43" s="10">
        <f>ابهر!D43+ایجرود!D43+خرمدره!D43+خدابنده!D43+زنجان!D43+سلطانیه!D43+طارم!D43+ماهنشان!D43</f>
        <v>0</v>
      </c>
      <c r="E43" s="10">
        <f>ابهر!E43+ایجرود!E43+خرمدره!E43+خدابنده!E43+زنجان!E43+سلطانیه!E43+طارم!E43+ماهنشان!E43</f>
        <v>0</v>
      </c>
      <c r="F43" s="10">
        <f t="shared" si="16"/>
        <v>0</v>
      </c>
      <c r="G43" s="10">
        <f>ابهر!G43+ایجرود!G43+خرمدره!G43+خدابنده!G43+زنجان!G43+سلطانیه!G43+طارم!G43+ماهنشان!G43</f>
        <v>0</v>
      </c>
      <c r="H43" s="10">
        <f>ابهر!H43+ایجرود!H43+خرمدره!H43+خدابنده!H43+زنجان!H43+سلطانیه!H43+طارم!H43+ماهنشان!H43</f>
        <v>0</v>
      </c>
      <c r="I43" s="10">
        <f t="shared" si="17"/>
        <v>0</v>
      </c>
      <c r="J43" s="10">
        <f t="shared" si="18"/>
        <v>0</v>
      </c>
      <c r="K43" s="10">
        <f>ابهر!K43+ایجرود!K43+خرمدره!K43+خدابنده!K43+زنجان!K43+سلطانیه!K43+طارم!K43+ماهنشان!K43</f>
        <v>0</v>
      </c>
      <c r="L43" s="10">
        <f>ابهر!L43+ایجرود!L43+خرمدره!L43+خدابنده!L43+زنجان!L43+سلطانیه!L43+طارم!L43+ماهنشان!L43</f>
        <v>0</v>
      </c>
      <c r="M43" s="10">
        <f t="shared" si="19"/>
        <v>0</v>
      </c>
      <c r="N43" s="10">
        <v>0</v>
      </c>
      <c r="O43" s="1"/>
    </row>
    <row r="44" spans="1:15" ht="15.75" customHeight="1" x14ac:dyDescent="0.25">
      <c r="A44" s="56"/>
      <c r="B44" s="60" t="s">
        <v>48</v>
      </c>
      <c r="C44" s="60"/>
      <c r="D44" s="32">
        <f>SUM(D37:D43)</f>
        <v>1.2749999999999999</v>
      </c>
      <c r="E44" s="32">
        <f>SUM(E37:E43)</f>
        <v>0.55000000000000004</v>
      </c>
      <c r="F44" s="32">
        <f t="shared" ref="F44" si="20">SUM(F37:F42)</f>
        <v>1.825</v>
      </c>
      <c r="G44" s="32">
        <f t="shared" ref="G44:M44" si="21">SUM(G37:G43)</f>
        <v>62.449999999999996</v>
      </c>
      <c r="H44" s="32">
        <f t="shared" si="21"/>
        <v>7.1499999999999995</v>
      </c>
      <c r="I44" s="32">
        <f t="shared" si="21"/>
        <v>70.7</v>
      </c>
      <c r="J44" s="32">
        <f t="shared" si="21"/>
        <v>72.524999999999991</v>
      </c>
      <c r="K44" s="32">
        <f t="shared" si="21"/>
        <v>103.62</v>
      </c>
      <c r="L44" s="32">
        <f t="shared" si="21"/>
        <v>17.32</v>
      </c>
      <c r="M44" s="32">
        <f t="shared" si="21"/>
        <v>120.94</v>
      </c>
      <c r="N44" s="32"/>
      <c r="O44" s="32"/>
    </row>
    <row r="45" spans="1:15" ht="11.25" customHeight="1" x14ac:dyDescent="0.25">
      <c r="A45" s="55" t="s">
        <v>49</v>
      </c>
      <c r="B45" s="57" t="s">
        <v>50</v>
      </c>
      <c r="C45" s="57"/>
      <c r="D45" s="10">
        <f>ابهر!D45+ایجرود!D45+خرمدره!D45+خدابنده!D45+زنجان!D45+سلطانیه!D45+طارم!D45+ماهنشان!D45</f>
        <v>0</v>
      </c>
      <c r="E45" s="10">
        <f>ابهر!E45+ایجرود!E45+خرمدره!E45+خدابنده!E45+زنجان!E45+سلطانیه!E45+طارم!E45+ماهنشان!E45</f>
        <v>0</v>
      </c>
      <c r="F45" s="10">
        <f>SUM(D45:E45)</f>
        <v>0</v>
      </c>
      <c r="G45" s="10">
        <f>ابهر!G45+ایجرود!G45+خرمدره!G45+خدابنده!G45+زنجان!G45+سلطانیه!G45+طارم!G45+ماهنشان!G45</f>
        <v>0</v>
      </c>
      <c r="H45" s="10">
        <f>ابهر!H45+ایجرود!H45+خرمدره!H45+خدابنده!H45+زنجان!H45+سلطانیه!H45+طارم!H45+ماهنشان!H45</f>
        <v>0</v>
      </c>
      <c r="I45" s="10">
        <f>SUM(G45:H45)</f>
        <v>0</v>
      </c>
      <c r="J45" s="10">
        <f>I45+F45</f>
        <v>0</v>
      </c>
      <c r="K45" s="10">
        <f>ابهر!K45+ایجرود!K45+خرمدره!K45+خدابنده!K45+زنجان!K45+سلطانیه!K45+طارم!K45+ماهنشان!K45</f>
        <v>0</v>
      </c>
      <c r="L45" s="10">
        <f>ابهر!L45+ایجرود!L45+خرمدره!L45+خدابنده!L45+زنجان!L45+سلطانیه!L45+طارم!L45+ماهنشان!L45</f>
        <v>0</v>
      </c>
      <c r="M45" s="10">
        <f>SUM(K45:L45)</f>
        <v>0</v>
      </c>
      <c r="N45" s="10">
        <v>0</v>
      </c>
      <c r="O45" s="1"/>
    </row>
    <row r="46" spans="1:15" ht="12" customHeight="1" x14ac:dyDescent="0.25">
      <c r="A46" s="55"/>
      <c r="B46" s="85" t="s">
        <v>51</v>
      </c>
      <c r="C46" s="5" t="s">
        <v>52</v>
      </c>
      <c r="D46" s="10">
        <f>ابهر!D46+ایجرود!D46+خرمدره!D46+خدابنده!D46+زنجان!D46+سلطانیه!D46+طارم!D46+ماهنشان!D46</f>
        <v>0</v>
      </c>
      <c r="E46" s="10">
        <f>ابهر!E46+ایجرود!E46+خرمدره!E46+خدابنده!E46+زنجان!E46+سلطانیه!E46+طارم!E46+ماهنشان!E46</f>
        <v>0</v>
      </c>
      <c r="F46" s="10">
        <f t="shared" ref="F46:F52" si="22">SUM(D46:E46)</f>
        <v>0</v>
      </c>
      <c r="G46" s="10">
        <f>ابهر!G46+ایجرود!G46+خرمدره!G46+خدابنده!G46+زنجان!G46+سلطانیه!G46+طارم!G46+ماهنشان!G46</f>
        <v>13.18</v>
      </c>
      <c r="H46" s="10">
        <f>ابهر!H46+ایجرود!H46+خرمدره!H46+خدابنده!H46+زنجان!H46+سلطانیه!H46+طارم!H46+ماهنشان!H46</f>
        <v>0</v>
      </c>
      <c r="I46" s="10">
        <f t="shared" ref="I46:I52" si="23">SUM(G46:H46)</f>
        <v>13.18</v>
      </c>
      <c r="J46" s="10">
        <f t="shared" ref="J46:J52" si="24">I46+F46</f>
        <v>13.18</v>
      </c>
      <c r="K46" s="10">
        <f>ابهر!K46+ایجرود!K46+خرمدره!K46+خدابنده!K46+زنجان!K46+سلطانیه!K46+طارم!K46+ماهنشان!K46</f>
        <v>62.85</v>
      </c>
      <c r="L46" s="10">
        <f>ابهر!L46+ایجرود!L46+خرمدره!L46+خدابنده!L46+زنجان!L46+سلطانیه!L46+طارم!L46+ماهنشان!L46</f>
        <v>0</v>
      </c>
      <c r="M46" s="10">
        <f t="shared" ref="M46:M52" si="25">SUM(K46:L46)</f>
        <v>62.85</v>
      </c>
      <c r="N46" s="10">
        <f t="shared" ref="N46:N47" si="26">(K46/G46)*1000</f>
        <v>4768.588770864947</v>
      </c>
      <c r="O46" s="1"/>
    </row>
    <row r="47" spans="1:15" ht="11.25" customHeight="1" x14ac:dyDescent="0.25">
      <c r="A47" s="55"/>
      <c r="B47" s="85"/>
      <c r="C47" s="5" t="s">
        <v>53</v>
      </c>
      <c r="D47" s="10">
        <f>ابهر!D47+ایجرود!D47+خرمدره!D47+خدابنده!D47+زنجان!D47+سلطانیه!D47+طارم!D47+ماهنشان!D47</f>
        <v>0</v>
      </c>
      <c r="E47" s="10">
        <f>ابهر!E47+ایجرود!E47+خرمدره!E47+خدابنده!E47+زنجان!E47+سلطانیه!E47+طارم!E47+ماهنشان!E47</f>
        <v>0</v>
      </c>
      <c r="F47" s="10">
        <f t="shared" si="22"/>
        <v>0</v>
      </c>
      <c r="G47" s="10">
        <f>ابهر!G47+ایجرود!G47+خرمدره!G47+خدابنده!G47+زنجان!G47+سلطانیه!G47+طارم!G47+ماهنشان!G47</f>
        <v>1</v>
      </c>
      <c r="H47" s="10">
        <f>ابهر!H47+ایجرود!H47+خرمدره!H47+خدابنده!H47+زنجان!H47+سلطانیه!H47+طارم!H47+ماهنشان!H47</f>
        <v>0</v>
      </c>
      <c r="I47" s="10">
        <f t="shared" si="23"/>
        <v>1</v>
      </c>
      <c r="J47" s="10">
        <f t="shared" si="24"/>
        <v>1</v>
      </c>
      <c r="K47" s="10">
        <f>ابهر!K47+ایجرود!K47+خرمدره!K47+خدابنده!K47+زنجان!K47+سلطانیه!K47+طارم!K47+ماهنشان!K47</f>
        <v>5</v>
      </c>
      <c r="L47" s="10">
        <f>ابهر!L47+ایجرود!L47+خرمدره!L47+خدابنده!L47+زنجان!L47+سلطانیه!L47+طارم!L47+ماهنشان!L47</f>
        <v>0</v>
      </c>
      <c r="M47" s="10">
        <f t="shared" si="25"/>
        <v>5</v>
      </c>
      <c r="N47" s="10">
        <f t="shared" si="26"/>
        <v>5000</v>
      </c>
      <c r="O47" s="1"/>
    </row>
    <row r="48" spans="1:15" ht="9.75" customHeight="1" x14ac:dyDescent="0.25">
      <c r="A48" s="55"/>
      <c r="B48" s="85"/>
      <c r="C48" s="5" t="s">
        <v>54</v>
      </c>
      <c r="D48" s="10">
        <f>ابهر!D48+ایجرود!D48+خرمدره!D48+خدابنده!D48+زنجان!D48+سلطانیه!D48+طارم!D48+ماهنشان!D48</f>
        <v>0</v>
      </c>
      <c r="E48" s="10">
        <f>ابهر!E48+ایجرود!E48+خرمدره!E48+خدابنده!E48+زنجان!E48+سلطانیه!E48+طارم!E48+ماهنشان!E48</f>
        <v>0</v>
      </c>
      <c r="F48" s="10">
        <f t="shared" si="22"/>
        <v>0</v>
      </c>
      <c r="G48" s="10">
        <f>ابهر!G48+ایجرود!G48+خرمدره!G48+خدابنده!G48+زنجان!G48+سلطانیه!G48+طارم!G48+ماهنشان!G48</f>
        <v>0</v>
      </c>
      <c r="H48" s="10">
        <f>ابهر!H48+ایجرود!H48+خرمدره!H48+خدابنده!H48+زنجان!H48+سلطانیه!H48+طارم!H48+ماهنشان!H48</f>
        <v>0</v>
      </c>
      <c r="I48" s="10">
        <f t="shared" si="23"/>
        <v>0</v>
      </c>
      <c r="J48" s="10">
        <f t="shared" si="24"/>
        <v>0</v>
      </c>
      <c r="K48" s="10">
        <f>ابهر!K48+ایجرود!K48+خرمدره!K48+خدابنده!K48+زنجان!K48+سلطانیه!K48+طارم!K48+ماهنشان!K48</f>
        <v>0</v>
      </c>
      <c r="L48" s="10">
        <f>ابهر!L48+ایجرود!L48+خرمدره!L48+خدابنده!L48+زنجان!L48+سلطانیه!L48+طارم!L48+ماهنشان!L48</f>
        <v>0</v>
      </c>
      <c r="M48" s="10">
        <f t="shared" si="25"/>
        <v>0</v>
      </c>
      <c r="N48" s="10">
        <v>0</v>
      </c>
      <c r="O48" s="1"/>
    </row>
    <row r="49" spans="1:15" ht="12" customHeight="1" x14ac:dyDescent="0.25">
      <c r="A49" s="55"/>
      <c r="B49" s="85"/>
      <c r="C49" s="5" t="s">
        <v>55</v>
      </c>
      <c r="D49" s="10">
        <f>ابهر!D49+ایجرود!D49+خرمدره!D49+خدابنده!D49+زنجان!D49+سلطانیه!D49+طارم!D49+ماهنشان!D49</f>
        <v>0</v>
      </c>
      <c r="E49" s="10">
        <f>ابهر!E49+ایجرود!E49+خرمدره!E49+خدابنده!E49+زنجان!E49+سلطانیه!E49+طارم!E49+ماهنشان!E49</f>
        <v>0</v>
      </c>
      <c r="F49" s="10">
        <f t="shared" si="22"/>
        <v>0</v>
      </c>
      <c r="G49" s="10">
        <f>ابهر!G49+ایجرود!G49+خرمدره!G49+خدابنده!G49+زنجان!G49+سلطانیه!G49+طارم!G49+ماهنشان!G49</f>
        <v>0</v>
      </c>
      <c r="H49" s="10">
        <f>ابهر!H49+ایجرود!H49+خرمدره!H49+خدابنده!H49+زنجان!H49+سلطانیه!H49+طارم!H49+ماهنشان!H49</f>
        <v>0</v>
      </c>
      <c r="I49" s="10">
        <f t="shared" si="23"/>
        <v>0</v>
      </c>
      <c r="J49" s="10">
        <f t="shared" si="24"/>
        <v>0</v>
      </c>
      <c r="K49" s="10">
        <f>ابهر!K49+ایجرود!K49+خرمدره!K49+خدابنده!K49+زنجان!K49+سلطانیه!K49+طارم!K49+ماهنشان!K49</f>
        <v>0</v>
      </c>
      <c r="L49" s="10">
        <f>ابهر!L49+ایجرود!L49+خرمدره!L49+خدابنده!L49+زنجان!L49+سلطانیه!L49+طارم!L49+ماهنشان!L49</f>
        <v>0</v>
      </c>
      <c r="M49" s="10">
        <f t="shared" si="25"/>
        <v>0</v>
      </c>
      <c r="N49" s="10">
        <v>0</v>
      </c>
      <c r="O49" s="1"/>
    </row>
    <row r="50" spans="1:15" ht="12.75" customHeight="1" x14ac:dyDescent="0.25">
      <c r="A50" s="55"/>
      <c r="B50" s="85"/>
      <c r="C50" s="5" t="s">
        <v>56</v>
      </c>
      <c r="D50" s="10">
        <f>ابهر!D50+ایجرود!D50+خرمدره!D50+خدابنده!D50+زنجان!D50+سلطانیه!D50+طارم!D50+ماهنشان!D50</f>
        <v>0</v>
      </c>
      <c r="E50" s="10">
        <f>ابهر!E50+ایجرود!E50+خرمدره!E50+خدابنده!E50+زنجان!E50+سلطانیه!E50+طارم!E50+ماهنشان!E50</f>
        <v>0</v>
      </c>
      <c r="F50" s="10">
        <f t="shared" si="22"/>
        <v>0</v>
      </c>
      <c r="G50" s="10">
        <f>ابهر!G50+ایجرود!G50+خرمدره!G50+خدابنده!G50+زنجان!G50+سلطانیه!G50+طارم!G50+ماهنشان!G50</f>
        <v>0</v>
      </c>
      <c r="H50" s="10">
        <f>ابهر!H50+ایجرود!H50+خرمدره!H50+خدابنده!H50+زنجان!H50+سلطانیه!H50+طارم!H50+ماهنشان!H50</f>
        <v>0</v>
      </c>
      <c r="I50" s="10">
        <f t="shared" si="23"/>
        <v>0</v>
      </c>
      <c r="J50" s="10">
        <f t="shared" si="24"/>
        <v>0</v>
      </c>
      <c r="K50" s="10">
        <f>ابهر!K50+ایجرود!K50+خرمدره!K50+خدابنده!K50+زنجان!K50+سلطانیه!K50+طارم!K50+ماهنشان!K50</f>
        <v>0</v>
      </c>
      <c r="L50" s="10">
        <f>ابهر!L50+ایجرود!L50+خرمدره!L50+خدابنده!L50+زنجان!L50+سلطانیه!L50+طارم!L50+ماهنشان!L50</f>
        <v>0</v>
      </c>
      <c r="M50" s="10">
        <f t="shared" si="25"/>
        <v>0</v>
      </c>
      <c r="N50" s="10">
        <v>0</v>
      </c>
      <c r="O50" s="1"/>
    </row>
    <row r="51" spans="1:15" ht="10.5" customHeight="1" x14ac:dyDescent="0.25">
      <c r="A51" s="55"/>
      <c r="B51" s="85"/>
      <c r="C51" s="5" t="s">
        <v>57</v>
      </c>
      <c r="D51" s="10">
        <f>ابهر!D51+ایجرود!D51+خرمدره!D51+خدابنده!D51+زنجان!D51+سلطانیه!D51+طارم!D51+ماهنشان!D51</f>
        <v>0</v>
      </c>
      <c r="E51" s="10">
        <f>ابهر!E51+ایجرود!E51+خرمدره!E51+خدابنده!E51+زنجان!E51+سلطانیه!E51+طارم!E51+ماهنشان!E51</f>
        <v>0</v>
      </c>
      <c r="F51" s="10">
        <f t="shared" si="22"/>
        <v>0</v>
      </c>
      <c r="G51" s="10">
        <f>ابهر!G51+ایجرود!G51+خرمدره!G51+خدابنده!G51+زنجان!G51+سلطانیه!G51+طارم!G51+ماهنشان!G51</f>
        <v>0</v>
      </c>
      <c r="H51" s="10">
        <f>ابهر!H51+ایجرود!H51+خرمدره!H51+خدابنده!H51+زنجان!H51+سلطانیه!H51+طارم!H51+ماهنشان!H51</f>
        <v>0</v>
      </c>
      <c r="I51" s="10">
        <f t="shared" si="23"/>
        <v>0</v>
      </c>
      <c r="J51" s="10">
        <f t="shared" si="24"/>
        <v>0</v>
      </c>
      <c r="K51" s="10">
        <f>ابهر!K51+ایجرود!K51+خرمدره!K51+خدابنده!K51+زنجان!K51+سلطانیه!K51+طارم!K51+ماهنشان!K51</f>
        <v>0</v>
      </c>
      <c r="L51" s="10">
        <f>ابهر!L51+ایجرود!L51+خرمدره!L51+خدابنده!L51+زنجان!L51+سلطانیه!L51+طارم!L51+ماهنشان!L51</f>
        <v>0</v>
      </c>
      <c r="M51" s="10">
        <f t="shared" si="25"/>
        <v>0</v>
      </c>
      <c r="N51" s="10">
        <v>0</v>
      </c>
      <c r="O51" s="1"/>
    </row>
    <row r="52" spans="1:15" ht="12" customHeight="1" x14ac:dyDescent="0.25">
      <c r="A52" s="55"/>
      <c r="B52" s="85"/>
      <c r="C52" s="5" t="s">
        <v>58</v>
      </c>
      <c r="D52" s="10">
        <f>ابهر!D52+ایجرود!D52+خرمدره!D52+خدابنده!D52+زنجان!D52+سلطانیه!D52+طارم!D52+ماهنشان!D52</f>
        <v>0</v>
      </c>
      <c r="E52" s="10">
        <f>ابهر!E52+ایجرود!E52+خرمدره!E52+خدابنده!E52+زنجان!E52+سلطانیه!E52+طارم!E52+ماهنشان!E52</f>
        <v>0</v>
      </c>
      <c r="F52" s="10">
        <f t="shared" si="22"/>
        <v>0</v>
      </c>
      <c r="G52" s="10">
        <f>ابهر!G52+ایجرود!G52+خرمدره!G52+خدابنده!G52+زنجان!G52+سلطانیه!G52+طارم!G52+ماهنشان!G52</f>
        <v>0</v>
      </c>
      <c r="H52" s="10">
        <f>ابهر!H52+ایجرود!H52+خرمدره!H52+خدابنده!H52+زنجان!H52+سلطانیه!H52+طارم!H52+ماهنشان!H52</f>
        <v>0</v>
      </c>
      <c r="I52" s="10">
        <f t="shared" si="23"/>
        <v>0</v>
      </c>
      <c r="J52" s="10">
        <f t="shared" si="24"/>
        <v>0</v>
      </c>
      <c r="K52" s="10">
        <f>ابهر!K52+ایجرود!K52+خرمدره!K52+خدابنده!K52+زنجان!K52+سلطانیه!K52+طارم!K52+ماهنشان!K52</f>
        <v>0</v>
      </c>
      <c r="L52" s="10">
        <f>ابهر!L52+ایجرود!L52+خرمدره!L52+خدابنده!L52+زنجان!L52+سلطانیه!L52+طارم!L52+ماهنشان!L52</f>
        <v>0</v>
      </c>
      <c r="M52" s="10">
        <f t="shared" si="25"/>
        <v>0</v>
      </c>
      <c r="N52" s="10">
        <v>0</v>
      </c>
      <c r="O52" s="1"/>
    </row>
    <row r="53" spans="1:15" ht="13.5" customHeight="1" x14ac:dyDescent="0.25">
      <c r="A53" s="84"/>
      <c r="B53" s="86"/>
      <c r="C53" s="6" t="s">
        <v>59</v>
      </c>
      <c r="D53" s="12">
        <f>SUM(D46:D52)</f>
        <v>0</v>
      </c>
      <c r="E53" s="12">
        <f t="shared" ref="E53:N53" si="27">SUM(E46:E52)</f>
        <v>0</v>
      </c>
      <c r="F53" s="12">
        <f t="shared" si="27"/>
        <v>0</v>
      </c>
      <c r="G53" s="12">
        <f t="shared" si="27"/>
        <v>14.18</v>
      </c>
      <c r="H53" s="12">
        <f t="shared" si="27"/>
        <v>0</v>
      </c>
      <c r="I53" s="12">
        <f t="shared" si="27"/>
        <v>14.18</v>
      </c>
      <c r="J53" s="12">
        <f t="shared" si="27"/>
        <v>14.18</v>
      </c>
      <c r="K53" s="12">
        <f t="shared" si="27"/>
        <v>67.849999999999994</v>
      </c>
      <c r="L53" s="12">
        <f t="shared" si="27"/>
        <v>0</v>
      </c>
      <c r="M53" s="12">
        <f t="shared" si="27"/>
        <v>67.849999999999994</v>
      </c>
      <c r="N53" s="12">
        <f t="shared" si="27"/>
        <v>9768.5887708649461</v>
      </c>
      <c r="O53" s="2"/>
    </row>
    <row r="54" spans="1:15" ht="15.75" x14ac:dyDescent="0.25">
      <c r="A54" s="55"/>
      <c r="B54" s="73" t="s">
        <v>60</v>
      </c>
      <c r="C54" s="74"/>
      <c r="D54" s="10">
        <f>ابهر!D54+ایجرود!D54+خرمدره!D54+خدابنده!D54+زنجان!D54+سلطانیه!D54+طارم!D54+ماهنشان!D54</f>
        <v>74.352000000000004</v>
      </c>
      <c r="E54" s="10">
        <f>ابهر!E54+ایجرود!E54+خرمدره!E54+خدابنده!E54+زنجان!E54+سلطانیه!E54+طارم!E54+ماهنشان!E54</f>
        <v>0</v>
      </c>
      <c r="F54" s="10">
        <f>SUM(D54:E54)</f>
        <v>74.352000000000004</v>
      </c>
      <c r="G54" s="10">
        <f>ابهر!G54+ایجرود!G54+خرمدره!G54+خدابنده!G54+زنجان!G54+سلطانیه!G54+طارم!G54+ماهنشان!G54</f>
        <v>1553.769</v>
      </c>
      <c r="H54" s="10">
        <f>ابهر!H54+ایجرود!H54+خرمدره!H54+خدابنده!H54+زنجان!H54+سلطانیه!H54+طارم!H54+ماهنشان!H54</f>
        <v>0</v>
      </c>
      <c r="I54" s="10">
        <f>SUM(G54:H54)</f>
        <v>1553.769</v>
      </c>
      <c r="J54" s="10">
        <f>I54+F54</f>
        <v>1628.1210000000001</v>
      </c>
      <c r="K54" s="10">
        <f>ابهر!K54+ایجرود!K54+خرمدره!K54+خدابنده!K54+زنجان!K54+سلطانیه!K54+طارم!K54+ماهنشان!K54</f>
        <v>19495.108</v>
      </c>
      <c r="L54" s="10">
        <f>ابهر!L54+ایجرود!L54+خرمدره!L54+خدابنده!L54+زنجان!L54+سلطانیه!L54+طارم!L54+ماهنشان!L54</f>
        <v>0</v>
      </c>
      <c r="M54" s="10">
        <f>SUM(K54:L54)</f>
        <v>19495.108</v>
      </c>
      <c r="N54" s="10">
        <f t="shared" ref="N54:N59" si="28">(K54/G54)*1000</f>
        <v>12546.979634681862</v>
      </c>
      <c r="O54" s="1"/>
    </row>
    <row r="55" spans="1:15" ht="15.75" customHeight="1" x14ac:dyDescent="0.25">
      <c r="A55" s="55"/>
      <c r="B55" s="57" t="s">
        <v>61</v>
      </c>
      <c r="C55" s="57"/>
      <c r="D55" s="10">
        <f>ابهر!D55+ایجرود!D55+خرمدره!D55+خدابنده!D55+زنجان!D55+سلطانیه!D55+طارم!D55+ماهنشان!D55</f>
        <v>7.7859999999999996</v>
      </c>
      <c r="E55" s="10">
        <f>ابهر!E55+ایجرود!E55+خرمدره!E55+خدابنده!E55+زنجان!E55+سلطانیه!E55+طارم!E55+ماهنشان!E55</f>
        <v>0</v>
      </c>
      <c r="F55" s="10">
        <f t="shared" ref="F55:F60" si="29">SUM(D55:E55)</f>
        <v>7.7859999999999996</v>
      </c>
      <c r="G55" s="10">
        <f>ابهر!G55+ایجرود!G55+خرمدره!G55+خدابنده!G55+زنجان!G55+سلطانیه!G55+طارم!G55+ماهنشان!G55</f>
        <v>132.75</v>
      </c>
      <c r="H55" s="10">
        <f>ابهر!H55+ایجرود!H55+خرمدره!H55+خدابنده!H55+زنجان!H55+سلطانیه!H55+طارم!H55+ماهنشان!H55</f>
        <v>0</v>
      </c>
      <c r="I55" s="10">
        <f t="shared" ref="I55:I60" si="30">SUM(G55:H55)</f>
        <v>132.75</v>
      </c>
      <c r="J55" s="10">
        <f t="shared" ref="J55:J70" si="31">I55+F55</f>
        <v>140.536</v>
      </c>
      <c r="K55" s="10">
        <f>ابهر!K55+ایجرود!K55+خرمدره!K55+خدابنده!K55+زنجان!K55+سلطانیه!K55+طارم!K55+ماهنشان!K55</f>
        <v>781</v>
      </c>
      <c r="L55" s="10">
        <f>ابهر!L55+ایجرود!L55+خرمدره!L55+خدابنده!L55+زنجان!L55+سلطانیه!L55+طارم!L55+ماهنشان!L55</f>
        <v>0</v>
      </c>
      <c r="M55" s="10">
        <f t="shared" ref="M55:M60" si="32">SUM(K55:L55)</f>
        <v>781</v>
      </c>
      <c r="N55" s="10">
        <f t="shared" si="28"/>
        <v>5883.2391713747647</v>
      </c>
      <c r="O55" s="1"/>
    </row>
    <row r="56" spans="1:15" ht="15.75" customHeight="1" x14ac:dyDescent="0.25">
      <c r="A56" s="55"/>
      <c r="B56" s="57" t="s">
        <v>62</v>
      </c>
      <c r="C56" s="57"/>
      <c r="D56" s="10">
        <f>ابهر!D56+ایجرود!D56+خرمدره!D56+خدابنده!D56+زنجان!D56+سلطانیه!D56+طارم!D56+ماهنشان!D56</f>
        <v>1.8</v>
      </c>
      <c r="E56" s="10">
        <f>ابهر!E56+ایجرود!E56+خرمدره!E56+خدابنده!E56+زنجان!E56+سلطانیه!E56+طارم!E56+ماهنشان!E56</f>
        <v>0</v>
      </c>
      <c r="F56" s="10">
        <f t="shared" si="29"/>
        <v>1.8</v>
      </c>
      <c r="G56" s="10">
        <f>ابهر!G56+ایجرود!G56+خرمدره!G56+خدابنده!G56+زنجان!G56+سلطانیه!G56+طارم!G56+ماهنشان!G56</f>
        <v>18</v>
      </c>
      <c r="H56" s="10">
        <f>ابهر!H56+ایجرود!H56+خرمدره!H56+خدابنده!H56+زنجان!H56+سلطانیه!H56+طارم!H56+ماهنشان!H56</f>
        <v>0</v>
      </c>
      <c r="I56" s="10">
        <f t="shared" si="30"/>
        <v>18</v>
      </c>
      <c r="J56" s="10">
        <f t="shared" si="31"/>
        <v>19.8</v>
      </c>
      <c r="K56" s="10">
        <f>ابهر!K56+ایجرود!K56+خرمدره!K56+خدابنده!K56+زنجان!K56+سلطانیه!K56+طارم!K56+ماهنشان!K56</f>
        <v>168.3</v>
      </c>
      <c r="L56" s="10">
        <f>ابهر!L56+ایجرود!L56+خرمدره!L56+خدابنده!L56+زنجان!L56+سلطانیه!L56+طارم!L56+ماهنشان!L56</f>
        <v>0</v>
      </c>
      <c r="M56" s="10">
        <f t="shared" si="32"/>
        <v>168.3</v>
      </c>
      <c r="N56" s="10">
        <f t="shared" si="28"/>
        <v>9350.0000000000018</v>
      </c>
      <c r="O56" s="1"/>
    </row>
    <row r="57" spans="1:15" ht="10.5" customHeight="1" x14ac:dyDescent="0.25">
      <c r="A57" s="55"/>
      <c r="B57" s="57" t="s">
        <v>63</v>
      </c>
      <c r="C57" s="57"/>
      <c r="D57" s="10">
        <f>ابهر!D57+ایجرود!D57+خرمدره!D57+خدابنده!D57+زنجان!D57+سلطانیه!D57+طارم!D57+ماهنشان!D57</f>
        <v>0</v>
      </c>
      <c r="E57" s="10">
        <f>ابهر!E57+ایجرود!E57+خرمدره!E57+خدابنده!E57+زنجان!E57+سلطانیه!E57+طارم!E57+ماهنشان!E57</f>
        <v>0</v>
      </c>
      <c r="F57" s="10">
        <f t="shared" si="29"/>
        <v>0</v>
      </c>
      <c r="G57" s="10">
        <f>ابهر!G57+ایجرود!G57+خرمدره!G57+خدابنده!G57+زنجان!G57+سلطانیه!G57+طارم!G57+ماهنشان!G57</f>
        <v>0</v>
      </c>
      <c r="H57" s="10">
        <f>ابهر!H57+ایجرود!H57+خرمدره!H57+خدابنده!H57+زنجان!H57+سلطانیه!H57+طارم!H57+ماهنشان!H57</f>
        <v>0</v>
      </c>
      <c r="I57" s="10">
        <f t="shared" si="30"/>
        <v>0</v>
      </c>
      <c r="J57" s="10">
        <f t="shared" si="31"/>
        <v>0</v>
      </c>
      <c r="K57" s="10">
        <f>ابهر!K57+ایجرود!K57+خرمدره!K57+خدابنده!K57+زنجان!K57+سلطانیه!K57+طارم!K57+ماهنشان!K57</f>
        <v>0</v>
      </c>
      <c r="L57" s="10">
        <f>ابهر!L57+ایجرود!L57+خرمدره!L57+خدابنده!L57+زنجان!L57+سلطانیه!L57+طارم!L57+ماهنشان!L57</f>
        <v>0</v>
      </c>
      <c r="M57" s="10">
        <f t="shared" si="32"/>
        <v>0</v>
      </c>
      <c r="N57" s="10">
        <v>0</v>
      </c>
      <c r="O57" s="1"/>
    </row>
    <row r="58" spans="1:15" ht="11.25" customHeight="1" x14ac:dyDescent="0.25">
      <c r="A58" s="55"/>
      <c r="B58" s="57" t="s">
        <v>64</v>
      </c>
      <c r="C58" s="57"/>
      <c r="D58" s="10">
        <f>ابهر!D58+ایجرود!D58+خرمدره!D58+خدابنده!D58+زنجان!D58+سلطانیه!D58+طارم!D58+ماهنشان!D58</f>
        <v>0</v>
      </c>
      <c r="E58" s="10">
        <f>ابهر!E58+ایجرود!E58+خرمدره!E58+خدابنده!E58+زنجان!E58+سلطانیه!E58+طارم!E58+ماهنشان!E58</f>
        <v>0</v>
      </c>
      <c r="F58" s="10">
        <f t="shared" si="29"/>
        <v>0</v>
      </c>
      <c r="G58" s="10">
        <f>ابهر!G58+ایجرود!G58+خرمدره!G58+خدابنده!G58+زنجان!G58+سلطانیه!G58+طارم!G58+ماهنشان!G58</f>
        <v>0</v>
      </c>
      <c r="H58" s="10">
        <f>ابهر!H58+ایجرود!H58+خرمدره!H58+خدابنده!H58+زنجان!H58+سلطانیه!H58+طارم!H58+ماهنشان!H58</f>
        <v>0</v>
      </c>
      <c r="I58" s="10">
        <f t="shared" si="30"/>
        <v>0</v>
      </c>
      <c r="J58" s="10">
        <f t="shared" si="31"/>
        <v>0</v>
      </c>
      <c r="K58" s="10">
        <f>ابهر!K58+ایجرود!K58+خرمدره!K58+خدابنده!K58+زنجان!K58+سلطانیه!K58+طارم!K58+ماهنشان!K58</f>
        <v>0</v>
      </c>
      <c r="L58" s="10">
        <f>ابهر!L58+ایجرود!L58+خرمدره!L58+خدابنده!L58+زنجان!L58+سلطانیه!L58+طارم!L58+ماهنشان!L58</f>
        <v>0</v>
      </c>
      <c r="M58" s="10">
        <f t="shared" si="32"/>
        <v>0</v>
      </c>
      <c r="N58" s="10">
        <v>0</v>
      </c>
      <c r="O58" s="1"/>
    </row>
    <row r="59" spans="1:15" ht="15.75" customHeight="1" x14ac:dyDescent="0.25">
      <c r="A59" s="55"/>
      <c r="B59" s="57" t="s">
        <v>65</v>
      </c>
      <c r="C59" s="57"/>
      <c r="D59" s="10">
        <f>ابهر!D59+ایجرود!D59+خرمدره!D59+خدابنده!D59+زنجان!D59+سلطانیه!D59+طارم!D59+ماهنشان!D59</f>
        <v>1975.662</v>
      </c>
      <c r="E59" s="10">
        <f>ابهر!E59+ایجرود!E59+خرمدره!E59+خدابنده!E59+زنجان!E59+سلطانیه!E59+طارم!E59+ماهنشان!E59</f>
        <v>0</v>
      </c>
      <c r="F59" s="10">
        <f t="shared" si="29"/>
        <v>1975.662</v>
      </c>
      <c r="G59" s="10">
        <f>ابهر!G59+ایجرود!G59+خرمدره!G59+خدابنده!G59+زنجان!G59+سلطانیه!G59+طارم!G59+ماهنشان!G59</f>
        <v>16079.159</v>
      </c>
      <c r="H59" s="10">
        <f>ابهر!H59+ایجرود!H59+خرمدره!H59+خدابنده!H59+زنجان!H59+سلطانیه!H59+طارم!H59+ماهنشان!H59</f>
        <v>0</v>
      </c>
      <c r="I59" s="10">
        <f t="shared" si="30"/>
        <v>16079.159</v>
      </c>
      <c r="J59" s="10">
        <f t="shared" si="31"/>
        <v>18054.821</v>
      </c>
      <c r="K59" s="10">
        <f>ابهر!K59+ایجرود!K59+خرمدره!K59+خدابنده!K59+زنجان!K59+سلطانیه!K59+طارم!K59+ماهنشان!K59</f>
        <v>103626.55</v>
      </c>
      <c r="L59" s="10">
        <f>ابهر!L59+ایجرود!L59+خرمدره!L59+خدابنده!L59+زنجان!L59+سلطانیه!L59+طارم!L59+ماهنشان!L59</f>
        <v>0</v>
      </c>
      <c r="M59" s="10">
        <f t="shared" si="32"/>
        <v>103626.55</v>
      </c>
      <c r="N59" s="10">
        <f t="shared" si="28"/>
        <v>6444.774257161087</v>
      </c>
      <c r="O59" s="1"/>
    </row>
    <row r="60" spans="1:15" ht="12" customHeight="1" x14ac:dyDescent="0.25">
      <c r="A60" s="55"/>
      <c r="B60" s="58" t="s">
        <v>109</v>
      </c>
      <c r="C60" s="59"/>
      <c r="D60" s="10">
        <f>ابهر!D60+ایجرود!D60+خرمدره!D60+خدابنده!D60+زنجان!D60+سلطانیه!D60+طارم!D60+ماهنشان!D60</f>
        <v>0</v>
      </c>
      <c r="E60" s="10">
        <f>ابهر!E60+ایجرود!E60+خرمدره!E60+خدابنده!E60+زنجان!E60+سلطانیه!E60+طارم!E60+ماهنشان!E60</f>
        <v>0</v>
      </c>
      <c r="F60" s="10">
        <f t="shared" si="29"/>
        <v>0</v>
      </c>
      <c r="G60" s="10">
        <f>ابهر!G60+ایجرود!G60+خرمدره!G60+خدابنده!G60+زنجان!G60+سلطانیه!G60+طارم!G60+ماهنشان!G60</f>
        <v>0</v>
      </c>
      <c r="H60" s="10">
        <f>ابهر!H60+ایجرود!H60+خرمدره!H60+خدابنده!H60+زنجان!H60+سلطانیه!H60+طارم!H60+ماهنشان!H60</f>
        <v>0</v>
      </c>
      <c r="I60" s="10">
        <f t="shared" si="30"/>
        <v>0</v>
      </c>
      <c r="J60" s="10">
        <f t="shared" si="31"/>
        <v>0</v>
      </c>
      <c r="K60" s="10">
        <f>ابهر!K60+ایجرود!K60+خرمدره!K60+خدابنده!K60+زنجان!K60+سلطانیه!K60+طارم!K60+ماهنشان!K60</f>
        <v>0</v>
      </c>
      <c r="L60" s="10">
        <f>ابهر!L60+ایجرود!L60+خرمدره!L60+خدابنده!L60+زنجان!L60+سلطانیه!L60+طارم!L60+ماهنشان!L60</f>
        <v>0</v>
      </c>
      <c r="M60" s="10">
        <f t="shared" si="32"/>
        <v>0</v>
      </c>
      <c r="N60" s="10">
        <v>0</v>
      </c>
      <c r="O60" s="1"/>
    </row>
    <row r="61" spans="1:15" ht="15.75" customHeight="1" x14ac:dyDescent="0.25">
      <c r="A61" s="56"/>
      <c r="B61" s="60" t="s">
        <v>66</v>
      </c>
      <c r="C61" s="60"/>
      <c r="D61" s="32">
        <f>D45+D53+D54+D55+D56+D57+D58+D59+D60</f>
        <v>2059.6</v>
      </c>
      <c r="E61" s="32">
        <f t="shared" ref="E61:M61" si="33">E45+E53+E54+E55+E56+E57+E58+E59+E60</f>
        <v>0</v>
      </c>
      <c r="F61" s="32">
        <f t="shared" si="33"/>
        <v>2059.6</v>
      </c>
      <c r="G61" s="32">
        <f t="shared" si="33"/>
        <v>17797.858</v>
      </c>
      <c r="H61" s="32">
        <f t="shared" si="33"/>
        <v>0</v>
      </c>
      <c r="I61" s="32">
        <f t="shared" si="33"/>
        <v>17797.858</v>
      </c>
      <c r="J61" s="32">
        <f t="shared" si="33"/>
        <v>19857.457999999999</v>
      </c>
      <c r="K61" s="32">
        <f t="shared" si="33"/>
        <v>124138.808</v>
      </c>
      <c r="L61" s="32">
        <f t="shared" si="33"/>
        <v>0</v>
      </c>
      <c r="M61" s="32">
        <f t="shared" si="33"/>
        <v>124138.808</v>
      </c>
      <c r="N61" s="32"/>
      <c r="O61" s="39"/>
    </row>
    <row r="62" spans="1:15" ht="12" customHeight="1" x14ac:dyDescent="0.25">
      <c r="A62" s="55" t="s">
        <v>67</v>
      </c>
      <c r="B62" s="57" t="s">
        <v>68</v>
      </c>
      <c r="C62" s="57"/>
      <c r="D62" s="10">
        <f>ابهر!D62+ایجرود!D62+خرمدره!D62+خدابنده!D62+زنجان!D62+سلطانیه!D62+طارم!D62+ماهنشان!D62</f>
        <v>0</v>
      </c>
      <c r="E62" s="10">
        <f>ابهر!E62+ایجرود!E62+خرمدره!E62+خدابنده!E62+زنجان!E62+سلطانیه!E62+طارم!E62+ماهنشان!E62</f>
        <v>0</v>
      </c>
      <c r="F62" s="10">
        <f>SUM(D62:E62)</f>
        <v>0</v>
      </c>
      <c r="G62" s="10">
        <f>ابهر!G62+ایجرود!G62+خرمدره!G62+خدابنده!G62+زنجان!G62+سلطانیه!G62+طارم!G62+ماهنشان!G62</f>
        <v>0</v>
      </c>
      <c r="H62" s="10">
        <f>ابهر!H62+ایجرود!H62+خرمدره!H62+خدابنده!H62+زنجان!H62+سلطانیه!H62+طارم!H62+ماهنشان!H62</f>
        <v>0</v>
      </c>
      <c r="I62" s="10">
        <f>SUM(G62:H62)</f>
        <v>0</v>
      </c>
      <c r="J62" s="10">
        <f t="shared" si="31"/>
        <v>0</v>
      </c>
      <c r="K62" s="10">
        <v>0</v>
      </c>
      <c r="L62" s="10">
        <v>0</v>
      </c>
      <c r="M62" s="10">
        <f>SUM(K62:L62)</f>
        <v>0</v>
      </c>
      <c r="N62" s="10">
        <v>0</v>
      </c>
      <c r="O62" s="1"/>
    </row>
    <row r="63" spans="1:15" ht="12" customHeight="1" x14ac:dyDescent="0.25">
      <c r="A63" s="55"/>
      <c r="B63" s="57" t="s">
        <v>69</v>
      </c>
      <c r="C63" s="57"/>
      <c r="D63" s="10">
        <f>ابهر!D63+ایجرود!D63+خرمدره!D63+خدابنده!D63+زنجان!D63+سلطانیه!D63+طارم!D63+ماهنشان!D63</f>
        <v>0</v>
      </c>
      <c r="E63" s="10">
        <f>ابهر!E63+ایجرود!E63+خرمدره!E63+خدابنده!E63+زنجان!E63+سلطانیه!E63+طارم!E63+ماهنشان!E63</f>
        <v>0</v>
      </c>
      <c r="F63" s="10">
        <f t="shared" ref="F63:F70" si="34">SUM(D63:E63)</f>
        <v>0</v>
      </c>
      <c r="G63" s="10">
        <f>ابهر!G63+ایجرود!G63+خرمدره!G63+خدابنده!G63+زنجان!G63+سلطانیه!G63+طارم!G63+ماهنشان!G63</f>
        <v>0</v>
      </c>
      <c r="H63" s="10">
        <f>ابهر!H63+ایجرود!H63+خرمدره!H63+خدابنده!H63+زنجان!H63+سلطانیه!H63+طارم!H63+ماهنشان!H63</f>
        <v>0</v>
      </c>
      <c r="I63" s="10">
        <f t="shared" ref="I63:I70" si="35">SUM(G63:H63)</f>
        <v>0</v>
      </c>
      <c r="J63" s="10">
        <f t="shared" si="31"/>
        <v>0</v>
      </c>
      <c r="K63" s="10">
        <v>0</v>
      </c>
      <c r="L63" s="10">
        <v>0</v>
      </c>
      <c r="M63" s="10">
        <f t="shared" ref="M63:M70" si="36">SUM(K63:L63)</f>
        <v>0</v>
      </c>
      <c r="N63" s="10">
        <v>0</v>
      </c>
      <c r="O63" s="1"/>
    </row>
    <row r="64" spans="1:15" ht="13.5" customHeight="1" x14ac:dyDescent="0.25">
      <c r="A64" s="55"/>
      <c r="B64" s="57" t="s">
        <v>70</v>
      </c>
      <c r="C64" s="57"/>
      <c r="D64" s="10">
        <f>ابهر!D64+ایجرود!D64+خرمدره!D64+خدابنده!D64+زنجان!D64+سلطانیه!D64+طارم!D64+ماهنشان!D64</f>
        <v>0</v>
      </c>
      <c r="E64" s="10">
        <f>ابهر!E64+ایجرود!E64+خرمدره!E64+خدابنده!E64+زنجان!E64+سلطانیه!E64+طارم!E64+ماهنشان!E64</f>
        <v>0</v>
      </c>
      <c r="F64" s="10">
        <f t="shared" si="34"/>
        <v>0</v>
      </c>
      <c r="G64" s="10">
        <f>ابهر!G64+ایجرود!G64+خرمدره!G64+خدابنده!G64+زنجان!G64+سلطانیه!G64+طارم!G64+ماهنشان!G64</f>
        <v>0</v>
      </c>
      <c r="H64" s="10">
        <f>ابهر!H64+ایجرود!H64+خرمدره!H64+خدابنده!H64+زنجان!H64+سلطانیه!H64+طارم!H64+ماهنشان!H64</f>
        <v>0</v>
      </c>
      <c r="I64" s="10">
        <f t="shared" si="35"/>
        <v>0</v>
      </c>
      <c r="J64" s="10">
        <f t="shared" si="31"/>
        <v>0</v>
      </c>
      <c r="K64" s="10">
        <v>0</v>
      </c>
      <c r="L64" s="10">
        <v>0</v>
      </c>
      <c r="M64" s="10">
        <f t="shared" si="36"/>
        <v>0</v>
      </c>
      <c r="N64" s="10">
        <v>0</v>
      </c>
      <c r="O64" s="1"/>
    </row>
    <row r="65" spans="1:15" ht="13.5" customHeight="1" x14ac:dyDescent="0.25">
      <c r="A65" s="55"/>
      <c r="B65" s="57" t="s">
        <v>71</v>
      </c>
      <c r="C65" s="57"/>
      <c r="D65" s="10">
        <f>ابهر!D65+ایجرود!D65+خرمدره!D65+خدابنده!D65+زنجان!D65+سلطانیه!D65+طارم!D65+ماهنشان!D65</f>
        <v>0</v>
      </c>
      <c r="E65" s="10">
        <f>ابهر!E65+ایجرود!E65+خرمدره!E65+خدابنده!E65+زنجان!E65+سلطانیه!E65+طارم!E65+ماهنشان!E65</f>
        <v>0</v>
      </c>
      <c r="F65" s="10">
        <f t="shared" si="34"/>
        <v>0</v>
      </c>
      <c r="G65" s="10">
        <f>ابهر!G65+ایجرود!G65+خرمدره!G65+خدابنده!G65+زنجان!G65+سلطانیه!G65+طارم!G65+ماهنشان!G65</f>
        <v>0</v>
      </c>
      <c r="H65" s="10">
        <f>ابهر!H65+ایجرود!H65+خرمدره!H65+خدابنده!H65+زنجان!H65+سلطانیه!H65+طارم!H65+ماهنشان!H65</f>
        <v>0</v>
      </c>
      <c r="I65" s="10">
        <f t="shared" si="35"/>
        <v>0</v>
      </c>
      <c r="J65" s="10">
        <f t="shared" si="31"/>
        <v>0</v>
      </c>
      <c r="K65" s="10">
        <v>0</v>
      </c>
      <c r="L65" s="10">
        <v>0</v>
      </c>
      <c r="M65" s="10">
        <f t="shared" si="36"/>
        <v>0</v>
      </c>
      <c r="N65" s="10">
        <v>0</v>
      </c>
      <c r="O65" s="1"/>
    </row>
    <row r="66" spans="1:15" ht="13.5" customHeight="1" x14ac:dyDescent="0.25">
      <c r="A66" s="55"/>
      <c r="B66" s="57" t="s">
        <v>72</v>
      </c>
      <c r="C66" s="57"/>
      <c r="D66" s="10">
        <f>ابهر!D66+ایجرود!D66+خرمدره!D66+خدابنده!D66+زنجان!D66+سلطانیه!D66+طارم!D66+ماهنشان!D66</f>
        <v>0</v>
      </c>
      <c r="E66" s="10">
        <f>ابهر!E66+ایجرود!E66+خرمدره!E66+خدابنده!E66+زنجان!E66+سلطانیه!E66+طارم!E66+ماهنشان!E66</f>
        <v>0</v>
      </c>
      <c r="F66" s="10">
        <f t="shared" si="34"/>
        <v>0</v>
      </c>
      <c r="G66" s="10">
        <f>ابهر!G66+ایجرود!G66+خرمدره!G66+خدابنده!G66+زنجان!G66+سلطانیه!G66+طارم!G66+ماهنشان!G66</f>
        <v>0</v>
      </c>
      <c r="H66" s="10">
        <f>ابهر!H66+ایجرود!H66+خرمدره!H66+خدابنده!H66+زنجان!H66+سلطانیه!H66+طارم!H66+ماهنشان!H66</f>
        <v>0</v>
      </c>
      <c r="I66" s="10">
        <f t="shared" si="35"/>
        <v>0</v>
      </c>
      <c r="J66" s="10">
        <f t="shared" si="31"/>
        <v>0</v>
      </c>
      <c r="K66" s="10">
        <v>0</v>
      </c>
      <c r="L66" s="10">
        <v>0</v>
      </c>
      <c r="M66" s="10">
        <f t="shared" si="36"/>
        <v>0</v>
      </c>
      <c r="N66" s="10">
        <v>0</v>
      </c>
      <c r="O66" s="1"/>
    </row>
    <row r="67" spans="1:15" ht="12.75" customHeight="1" x14ac:dyDescent="0.25">
      <c r="A67" s="55"/>
      <c r="B67" s="57" t="s">
        <v>73</v>
      </c>
      <c r="C67" s="57"/>
      <c r="D67" s="10">
        <f>ابهر!D67+ایجرود!D67+خرمدره!D67+خدابنده!D67+زنجان!D67+سلطانیه!D67+طارم!D67+ماهنشان!D67</f>
        <v>0</v>
      </c>
      <c r="E67" s="10">
        <f>ابهر!E67+ایجرود!E67+خرمدره!E67+خدابنده!E67+زنجان!E67+سلطانیه!E67+طارم!E67+ماهنشان!E67</f>
        <v>0</v>
      </c>
      <c r="F67" s="10">
        <f t="shared" si="34"/>
        <v>0</v>
      </c>
      <c r="G67" s="10">
        <f>ابهر!G67+ایجرود!G67+خرمدره!G67+خدابنده!G67+زنجان!G67+سلطانیه!G67+طارم!G67+ماهنشان!G67</f>
        <v>0</v>
      </c>
      <c r="H67" s="10">
        <f>ابهر!H67+ایجرود!H67+خرمدره!H67+خدابنده!H67+زنجان!H67+سلطانیه!H67+طارم!H67+ماهنشان!H67</f>
        <v>0</v>
      </c>
      <c r="I67" s="10">
        <f t="shared" si="35"/>
        <v>0</v>
      </c>
      <c r="J67" s="10">
        <f t="shared" si="31"/>
        <v>0</v>
      </c>
      <c r="K67" s="10">
        <v>0</v>
      </c>
      <c r="L67" s="10">
        <v>0</v>
      </c>
      <c r="M67" s="10">
        <f t="shared" si="36"/>
        <v>0</v>
      </c>
      <c r="N67" s="10">
        <v>0</v>
      </c>
      <c r="O67" s="1"/>
    </row>
    <row r="68" spans="1:15" ht="12.75" customHeight="1" x14ac:dyDescent="0.25">
      <c r="A68" s="55"/>
      <c r="B68" s="57" t="s">
        <v>74</v>
      </c>
      <c r="C68" s="57"/>
      <c r="D68" s="10">
        <f>ابهر!D68+ایجرود!D68+خرمدره!D68+خدابنده!D68+زنجان!D68+سلطانیه!D68+طارم!D68+ماهنشان!D68</f>
        <v>0</v>
      </c>
      <c r="E68" s="10">
        <f>ابهر!E68+ایجرود!E68+خرمدره!E68+خدابنده!E68+زنجان!E68+سلطانیه!E68+طارم!E68+ماهنشان!E68</f>
        <v>0</v>
      </c>
      <c r="F68" s="10">
        <f t="shared" si="34"/>
        <v>0</v>
      </c>
      <c r="G68" s="10">
        <f>ابهر!G68+ایجرود!G68+خرمدره!G68+خدابنده!G68+زنجان!G68+سلطانیه!G68+طارم!G68+ماهنشان!G68</f>
        <v>0</v>
      </c>
      <c r="H68" s="10">
        <f>ابهر!H68+ایجرود!H68+خرمدره!H68+خدابنده!H68+زنجان!H68+سلطانیه!H68+طارم!H68+ماهنشان!H68</f>
        <v>0</v>
      </c>
      <c r="I68" s="10">
        <f t="shared" si="35"/>
        <v>0</v>
      </c>
      <c r="J68" s="10">
        <f t="shared" si="31"/>
        <v>0</v>
      </c>
      <c r="K68" s="10">
        <v>0</v>
      </c>
      <c r="L68" s="10">
        <v>0</v>
      </c>
      <c r="M68" s="10">
        <f t="shared" si="36"/>
        <v>0</v>
      </c>
      <c r="N68" s="10">
        <v>0</v>
      </c>
      <c r="O68" s="1"/>
    </row>
    <row r="69" spans="1:15" ht="12.75" customHeight="1" x14ac:dyDescent="0.25">
      <c r="A69" s="55"/>
      <c r="B69" s="57" t="s">
        <v>75</v>
      </c>
      <c r="C69" s="57"/>
      <c r="D69" s="10">
        <f>ابهر!D69+ایجرود!D69+خرمدره!D69+خدابنده!D69+زنجان!D69+سلطانیه!D69+طارم!D69+ماهنشان!D69</f>
        <v>0</v>
      </c>
      <c r="E69" s="10">
        <f>ابهر!E69+ایجرود!E69+خرمدره!E69+خدابنده!E69+زنجان!E69+سلطانیه!E69+طارم!E69+ماهنشان!E69</f>
        <v>0</v>
      </c>
      <c r="F69" s="10">
        <f t="shared" si="34"/>
        <v>0</v>
      </c>
      <c r="G69" s="10">
        <f>ابهر!G69+ایجرود!G69+خرمدره!G69+خدابنده!G69+زنجان!G69+سلطانیه!G69+طارم!G69+ماهنشان!G69</f>
        <v>0</v>
      </c>
      <c r="H69" s="10">
        <f>ابهر!H69+ایجرود!H69+خرمدره!H69+خدابنده!H69+زنجان!H69+سلطانیه!H69+طارم!H69+ماهنشان!H69</f>
        <v>0</v>
      </c>
      <c r="I69" s="10">
        <f t="shared" si="35"/>
        <v>0</v>
      </c>
      <c r="J69" s="10">
        <f t="shared" si="31"/>
        <v>0</v>
      </c>
      <c r="K69" s="10">
        <v>0</v>
      </c>
      <c r="L69" s="10">
        <v>0</v>
      </c>
      <c r="M69" s="10">
        <f t="shared" si="36"/>
        <v>0</v>
      </c>
      <c r="N69" s="10">
        <v>0</v>
      </c>
      <c r="O69" s="1"/>
    </row>
    <row r="70" spans="1:15" ht="11.25" customHeight="1" x14ac:dyDescent="0.25">
      <c r="A70" s="55"/>
      <c r="B70" s="57" t="s">
        <v>76</v>
      </c>
      <c r="C70" s="57"/>
      <c r="D70" s="10">
        <f>ابهر!D70+ایجرود!D70+خرمدره!D70+خدابنده!D70+زنجان!D70+سلطانیه!D70+طارم!D70+ماهنشان!D70</f>
        <v>0</v>
      </c>
      <c r="E70" s="10">
        <f>ابهر!E70+ایجرود!E70+خرمدره!E70+خدابنده!E70+زنجان!E70+سلطانیه!E70+طارم!E70+ماهنشان!E70</f>
        <v>0</v>
      </c>
      <c r="F70" s="10">
        <f t="shared" si="34"/>
        <v>0</v>
      </c>
      <c r="G70" s="10">
        <f>ابهر!G70+ایجرود!G70+خرمدره!G70+خدابنده!G70+زنجان!G70+سلطانیه!G70+طارم!G70+ماهنشان!G70</f>
        <v>0</v>
      </c>
      <c r="H70" s="10">
        <f>ابهر!H70+ایجرود!H70+خرمدره!H70+خدابنده!H70+زنجان!H70+سلطانیه!H70+طارم!H70+ماهنشان!H70</f>
        <v>0</v>
      </c>
      <c r="I70" s="10">
        <f t="shared" si="35"/>
        <v>0</v>
      </c>
      <c r="J70" s="10">
        <f t="shared" si="31"/>
        <v>0</v>
      </c>
      <c r="K70" s="10">
        <v>0</v>
      </c>
      <c r="L70" s="10">
        <v>0</v>
      </c>
      <c r="M70" s="10">
        <f t="shared" si="36"/>
        <v>0</v>
      </c>
      <c r="N70" s="10">
        <v>0</v>
      </c>
      <c r="O70" s="1"/>
    </row>
    <row r="71" spans="1:15" ht="12" customHeight="1" x14ac:dyDescent="0.25">
      <c r="A71" s="56"/>
      <c r="B71" s="60" t="s">
        <v>77</v>
      </c>
      <c r="C71" s="60"/>
      <c r="D71" s="32">
        <f>SUM(D62:D70)</f>
        <v>0</v>
      </c>
      <c r="E71" s="32">
        <f t="shared" ref="E71:M71" si="37">SUM(E62:E70)</f>
        <v>0</v>
      </c>
      <c r="F71" s="32">
        <f t="shared" si="37"/>
        <v>0</v>
      </c>
      <c r="G71" s="32">
        <f t="shared" si="37"/>
        <v>0</v>
      </c>
      <c r="H71" s="32">
        <f t="shared" si="37"/>
        <v>0</v>
      </c>
      <c r="I71" s="32">
        <f t="shared" si="37"/>
        <v>0</v>
      </c>
      <c r="J71" s="32">
        <f t="shared" si="37"/>
        <v>0</v>
      </c>
      <c r="K71" s="32">
        <f t="shared" si="37"/>
        <v>0</v>
      </c>
      <c r="L71" s="32">
        <f t="shared" si="37"/>
        <v>0</v>
      </c>
      <c r="M71" s="32">
        <f t="shared" si="37"/>
        <v>0</v>
      </c>
      <c r="N71" s="32"/>
      <c r="O71" s="39"/>
    </row>
    <row r="72" spans="1:15" ht="18.75" x14ac:dyDescent="0.25">
      <c r="A72" s="63" t="s">
        <v>124</v>
      </c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75" t="s">
        <v>0</v>
      </c>
      <c r="M72" s="75"/>
      <c r="N72" s="75"/>
      <c r="O72" s="75"/>
    </row>
    <row r="73" spans="1:15" ht="15.75" x14ac:dyDescent="0.25">
      <c r="A73" s="76" t="s">
        <v>1</v>
      </c>
      <c r="B73" s="77"/>
      <c r="C73" s="78"/>
      <c r="D73" s="82" t="s">
        <v>2</v>
      </c>
      <c r="E73" s="82"/>
      <c r="F73" s="82"/>
      <c r="G73" s="82" t="s">
        <v>3</v>
      </c>
      <c r="H73" s="82"/>
      <c r="I73" s="82"/>
      <c r="J73" s="82" t="s">
        <v>4</v>
      </c>
      <c r="K73" s="82" t="s">
        <v>5</v>
      </c>
      <c r="L73" s="82"/>
      <c r="M73" s="82"/>
      <c r="N73" s="83" t="s">
        <v>6</v>
      </c>
      <c r="O73" s="83"/>
    </row>
    <row r="74" spans="1:15" ht="15.75" x14ac:dyDescent="0.25">
      <c r="A74" s="79"/>
      <c r="B74" s="80"/>
      <c r="C74" s="81"/>
      <c r="D74" s="4" t="s">
        <v>7</v>
      </c>
      <c r="E74" s="4" t="s">
        <v>8</v>
      </c>
      <c r="F74" s="4" t="s">
        <v>9</v>
      </c>
      <c r="G74" s="4" t="s">
        <v>7</v>
      </c>
      <c r="H74" s="4" t="s">
        <v>8</v>
      </c>
      <c r="I74" s="4" t="s">
        <v>9</v>
      </c>
      <c r="J74" s="82"/>
      <c r="K74" s="4" t="s">
        <v>7</v>
      </c>
      <c r="L74" s="4" t="s">
        <v>8</v>
      </c>
      <c r="M74" s="4" t="s">
        <v>9</v>
      </c>
      <c r="N74" s="4" t="s">
        <v>7</v>
      </c>
      <c r="O74" s="4" t="s">
        <v>8</v>
      </c>
    </row>
    <row r="75" spans="1:15" ht="15.75" customHeight="1" x14ac:dyDescent="0.25">
      <c r="A75" s="91" t="s">
        <v>78</v>
      </c>
      <c r="B75" s="95" t="s">
        <v>79</v>
      </c>
      <c r="C75" s="7" t="s">
        <v>80</v>
      </c>
      <c r="D75" s="43">
        <f>ابهر!D75+ایجرود!D75+خرمدره!D75+خدابنده!D75+زنجان!D75+سلطانیه!D75+طارم!D75+ماهنشان!D75</f>
        <v>0</v>
      </c>
      <c r="E75" s="43">
        <f>ابهر!E75+ایجرود!E75+خرمدره!E75+خدابنده!E75+زنجان!E75+سلطانیه!E75+طارم!E75+ماهنشان!E75</f>
        <v>0</v>
      </c>
      <c r="F75" s="43">
        <f>SUM(D75:E75)</f>
        <v>0</v>
      </c>
      <c r="G75" s="43">
        <f>ابهر!G75+ایجرود!G75+خرمدره!G75+خدابنده!G75+زنجان!G75+سلطانیه!G75+طارم!G75+ماهنشان!G75</f>
        <v>3.3679999999999999</v>
      </c>
      <c r="H75" s="43">
        <f>ابهر!H75+ایجرود!H75+خرمدره!H75+خدابنده!H75+زنجان!H75+سلطانیه!H75+طارم!H75+ماهنشان!H75</f>
        <v>0</v>
      </c>
      <c r="I75" s="43">
        <f>SUM(G75:H75)</f>
        <v>3.3679999999999999</v>
      </c>
      <c r="J75" s="43">
        <f>I75+F75</f>
        <v>3.3679999999999999</v>
      </c>
      <c r="K75" s="43">
        <f>ابهر!K75+ایجرود!K75+خرمدره!K75+خدابنده!K75+زنجان!K75+سلطانیه!K75+طارم!K75+ماهنشان!K75</f>
        <v>571</v>
      </c>
      <c r="L75" s="43">
        <f>ابهر!L75+ایجرود!L75+خرمدره!L75+خدابنده!L75+زنجان!L75+سلطانیه!L75+طارم!L75+ماهنشان!L75</f>
        <v>0</v>
      </c>
      <c r="M75" s="43">
        <f>SUM(K75:L75)</f>
        <v>571</v>
      </c>
      <c r="N75" s="43">
        <f t="shared" ref="N75:N79" si="38">(K75/G75)*1000</f>
        <v>169536.81710213778</v>
      </c>
      <c r="O75" s="10"/>
    </row>
    <row r="76" spans="1:15" ht="15.75" x14ac:dyDescent="0.25">
      <c r="A76" s="92"/>
      <c r="B76" s="96"/>
      <c r="C76" s="7" t="s">
        <v>81</v>
      </c>
      <c r="D76" s="43">
        <f>ابهر!D76+ایجرود!D76+خرمدره!D76+خدابنده!D76+زنجان!D76+سلطانیه!D76+طارم!D76+ماهنشان!D76</f>
        <v>0</v>
      </c>
      <c r="E76" s="43">
        <f>ابهر!E76+ایجرود!E76+خرمدره!E76+خدابنده!E76+زنجان!E76+سلطانیه!E76+طارم!E76+ماهنشان!E76</f>
        <v>0</v>
      </c>
      <c r="F76" s="43">
        <f t="shared" ref="F76:F78" si="39">SUM(D76:E76)</f>
        <v>0</v>
      </c>
      <c r="G76" s="43">
        <f>ابهر!G76+ایجرود!G76+خرمدره!G76+خدابنده!G76+زنجان!G76+سلطانیه!G76+طارم!G76+ماهنشان!G76</f>
        <v>5.7918000000000003</v>
      </c>
      <c r="H76" s="43">
        <f>ابهر!H76+ایجرود!H76+خرمدره!H76+خدابنده!H76+زنجان!H76+سلطانیه!H76+طارم!H76+ماهنشان!H76</f>
        <v>0</v>
      </c>
      <c r="I76" s="43">
        <f t="shared" ref="I76:I79" si="40">SUM(G76:H76)</f>
        <v>5.7918000000000003</v>
      </c>
      <c r="J76" s="43">
        <f t="shared" ref="J76:J79" si="41">I76+F76</f>
        <v>5.7918000000000003</v>
      </c>
      <c r="K76" s="43">
        <f>ابهر!K76+ایجرود!K76+خرمدره!K76+خدابنده!K76+زنجان!K76+سلطانیه!K76+طارم!K76+ماهنشان!K76</f>
        <v>1263.5</v>
      </c>
      <c r="L76" s="43">
        <f>ابهر!L76+ایجرود!L76+خرمدره!L76+خدابنده!L76+زنجان!L76+سلطانیه!L76+طارم!L76+ماهنشان!L76</f>
        <v>0</v>
      </c>
      <c r="M76" s="43">
        <f t="shared" ref="M76:M79" si="42">SUM(K76:L76)</f>
        <v>1263.5</v>
      </c>
      <c r="N76" s="43">
        <f t="shared" si="38"/>
        <v>218153.25114817501</v>
      </c>
      <c r="O76" s="10"/>
    </row>
    <row r="77" spans="1:15" ht="15.75" x14ac:dyDescent="0.25">
      <c r="A77" s="92"/>
      <c r="B77" s="96"/>
      <c r="C77" s="7" t="s">
        <v>82</v>
      </c>
      <c r="D77" s="43">
        <f>ابهر!D77+ایجرود!D77+خرمدره!D77+خدابنده!D77+زنجان!D77+سلطانیه!D77+طارم!D77+ماهنشان!D77</f>
        <v>0</v>
      </c>
      <c r="E77" s="43">
        <f>ابهر!E77+ایجرود!E77+خرمدره!E77+خدابنده!E77+زنجان!E77+سلطانیه!E77+طارم!E77+ماهنشان!E77</f>
        <v>0</v>
      </c>
      <c r="F77" s="43">
        <f t="shared" si="39"/>
        <v>0</v>
      </c>
      <c r="G77" s="43">
        <f>ابهر!G77+ایجرود!G77+خرمدره!G77+خدابنده!G77+زنجان!G77+سلطانیه!G77+طارم!G77+ماهنشان!G77</f>
        <v>2.3980000000000001</v>
      </c>
      <c r="H77" s="43">
        <f>ابهر!H77+ایجرود!H77+خرمدره!H77+خدابنده!H77+زنجان!H77+سلطانیه!H77+طارم!H77+ماهنشان!H77</f>
        <v>0</v>
      </c>
      <c r="I77" s="43">
        <f t="shared" si="40"/>
        <v>2.3980000000000001</v>
      </c>
      <c r="J77" s="43">
        <f t="shared" si="41"/>
        <v>2.3980000000000001</v>
      </c>
      <c r="K77" s="43">
        <f>ابهر!K77+ایجرود!K77+خرمدره!K77+خدابنده!K77+زنجان!K77+سلطانیه!K77+طارم!K77+ماهنشان!K77</f>
        <v>317</v>
      </c>
      <c r="L77" s="43">
        <f>ابهر!L77+ایجرود!L77+خرمدره!L77+خدابنده!L77+زنجان!L77+سلطانیه!L77+طارم!L77+ماهنشان!L77</f>
        <v>0</v>
      </c>
      <c r="M77" s="43">
        <f t="shared" si="42"/>
        <v>317</v>
      </c>
      <c r="N77" s="43">
        <f t="shared" si="38"/>
        <v>132193.49457881565</v>
      </c>
      <c r="O77" s="10"/>
    </row>
    <row r="78" spans="1:15" ht="15.75" x14ac:dyDescent="0.25">
      <c r="A78" s="92"/>
      <c r="B78" s="96"/>
      <c r="C78" s="7" t="s">
        <v>83</v>
      </c>
      <c r="D78" s="43">
        <f>ابهر!D78+ایجرود!D78+خرمدره!D78+خدابنده!D78+زنجان!D78+سلطانیه!D78+طارم!D78+ماهنشان!D78</f>
        <v>0</v>
      </c>
      <c r="E78" s="43">
        <f>ابهر!E78+ایجرود!E78+خرمدره!E78+خدابنده!E78+زنجان!E78+سلطانیه!E78+طارم!E78+ماهنشان!E78</f>
        <v>0</v>
      </c>
      <c r="F78" s="43">
        <f t="shared" si="39"/>
        <v>0</v>
      </c>
      <c r="G78" s="43">
        <f>ابهر!G78+ایجرود!G78+خرمدره!G78+خدابنده!G78+زنجان!G78+سلطانیه!G78+طارم!G78+ماهنشان!G78</f>
        <v>0</v>
      </c>
      <c r="H78" s="43">
        <f>ابهر!H78+ایجرود!H78+خرمدره!H78+خدابنده!H78+زنجان!H78+سلطانیه!H78+طارم!H78+ماهنشان!H78</f>
        <v>0</v>
      </c>
      <c r="I78" s="43">
        <f t="shared" si="40"/>
        <v>0</v>
      </c>
      <c r="J78" s="43">
        <v>0</v>
      </c>
      <c r="K78" s="43">
        <f>ابهر!K78+ایجرود!K78+خرمدره!K78+خدابنده!K78+زنجان!K78+سلطانیه!K78+طارم!K78+ماهنشان!K78</f>
        <v>0</v>
      </c>
      <c r="L78" s="43">
        <f>ابهر!L78+ایجرود!L78+خرمدره!L78+خدابنده!L78+زنجان!L78+سلطانیه!L78+طارم!L78+ماهنشان!L78</f>
        <v>0</v>
      </c>
      <c r="M78" s="43">
        <f t="shared" si="42"/>
        <v>0</v>
      </c>
      <c r="N78" s="43">
        <v>0</v>
      </c>
      <c r="O78" s="10"/>
    </row>
    <row r="79" spans="1:15" ht="15.75" x14ac:dyDescent="0.25">
      <c r="A79" s="92"/>
      <c r="B79" s="96"/>
      <c r="C79" s="7" t="s">
        <v>84</v>
      </c>
      <c r="D79" s="43">
        <f>ابهر!D79+ایجرود!D79+خرمدره!D79+خدابنده!D79+زنجان!D79+سلطانیه!D79+طارم!D79+ماهنشان!D79</f>
        <v>0</v>
      </c>
      <c r="E79" s="43">
        <f>ابهر!E79+ایجرود!E79+خرمدره!E79+خدابنده!E79+زنجان!E79+سلطانیه!E79+طارم!E79+ماهنشان!E79</f>
        <v>0</v>
      </c>
      <c r="F79" s="43">
        <f>SUM(D79:E79)</f>
        <v>0</v>
      </c>
      <c r="G79" s="43">
        <f>ابهر!G79+ایجرود!G79+خرمدره!G79+خدابنده!G79+زنجان!G79+سلطانیه!G79+طارم!G79+ماهنشان!G79</f>
        <v>0.35899999999999999</v>
      </c>
      <c r="H79" s="43">
        <f>ابهر!H79+ایجرود!H79+خرمدره!H79+خدابنده!H79+زنجان!H79+سلطانیه!H79+طارم!H79+ماهنشان!H79</f>
        <v>0</v>
      </c>
      <c r="I79" s="43">
        <f t="shared" si="40"/>
        <v>0.35899999999999999</v>
      </c>
      <c r="J79" s="43">
        <f t="shared" si="41"/>
        <v>0.35899999999999999</v>
      </c>
      <c r="K79" s="43">
        <f>ابهر!K79+ایجرود!K79+خرمدره!K79+خدابنده!K79+زنجان!K79+سلطانیه!K79+طارم!K79+ماهنشان!K79</f>
        <v>62.5</v>
      </c>
      <c r="L79" s="43">
        <f>ابهر!L79+ایجرود!L79+خرمدره!L79+خدابنده!L79+زنجان!L79+سلطانیه!L79+طارم!L79+ماهنشان!L79</f>
        <v>0</v>
      </c>
      <c r="M79" s="43">
        <f t="shared" si="42"/>
        <v>62.5</v>
      </c>
      <c r="N79" s="43">
        <f t="shared" si="38"/>
        <v>174094.70752089139</v>
      </c>
      <c r="O79" s="10"/>
    </row>
    <row r="80" spans="1:15" ht="15.75" x14ac:dyDescent="0.25">
      <c r="A80" s="93"/>
      <c r="B80" s="97"/>
      <c r="C80" s="8" t="s">
        <v>85</v>
      </c>
      <c r="D80" s="44">
        <f>SUM(D75:D79)</f>
        <v>0</v>
      </c>
      <c r="E80" s="44">
        <f t="shared" ref="E80:M80" si="43">SUM(E75:E79)</f>
        <v>0</v>
      </c>
      <c r="F80" s="44">
        <f t="shared" si="43"/>
        <v>0</v>
      </c>
      <c r="G80" s="44">
        <f t="shared" si="43"/>
        <v>11.9168</v>
      </c>
      <c r="H80" s="44">
        <f t="shared" si="43"/>
        <v>0</v>
      </c>
      <c r="I80" s="44">
        <f t="shared" si="43"/>
        <v>11.9168</v>
      </c>
      <c r="J80" s="44">
        <f t="shared" si="43"/>
        <v>11.9168</v>
      </c>
      <c r="K80" s="44">
        <f t="shared" si="43"/>
        <v>2214</v>
      </c>
      <c r="L80" s="44">
        <f t="shared" si="43"/>
        <v>0</v>
      </c>
      <c r="M80" s="44">
        <f t="shared" si="43"/>
        <v>2214</v>
      </c>
      <c r="N80" s="44"/>
      <c r="O80" s="12"/>
    </row>
    <row r="81" spans="1:16" ht="15.75" customHeight="1" x14ac:dyDescent="0.25">
      <c r="A81" s="92"/>
      <c r="B81" s="95" t="s">
        <v>86</v>
      </c>
      <c r="C81" s="7" t="s">
        <v>87</v>
      </c>
      <c r="D81" s="43">
        <f>ابهر!D81+ایجرود!D81+خرمدره!D81+خدابنده!D81+زنجان!D81+سلطانیه!D81+طارم!D81+ماهنشان!D81</f>
        <v>0</v>
      </c>
      <c r="E81" s="43">
        <f>ابهر!E81+ایجرود!E81+خرمدره!E81+خدابنده!E81+زنجان!E81+سلطانیه!E81+طارم!E81+ماهنشان!E81</f>
        <v>0</v>
      </c>
      <c r="F81" s="43">
        <f>SUM(D81:E81)</f>
        <v>0</v>
      </c>
      <c r="G81" s="43">
        <f>ابهر!G81+ایجرود!G81+خرمدره!G81+خدابنده!G81+زنجان!G81+سلطانیه!G81+طارم!G81+ماهنشان!G81</f>
        <v>15.114199999999999</v>
      </c>
      <c r="H81" s="43">
        <f>ابهر!H81+ایجرود!H81+خرمدره!H81+خدابنده!H81+زنجان!H81+سلطانیه!H81+طارم!H81+ماهنشان!H81</f>
        <v>0</v>
      </c>
      <c r="I81" s="43">
        <f>SUM(G81:H81)</f>
        <v>15.114199999999999</v>
      </c>
      <c r="J81" s="43">
        <f>I81+F81</f>
        <v>15.114199999999999</v>
      </c>
      <c r="K81" s="43">
        <f>ابهر!K81+ایجرود!K81+خرمدره!K81+خدابنده!K81+زنجان!K81+سلطانیه!K81+طارم!K81+ماهنشان!K81</f>
        <v>1801.53</v>
      </c>
      <c r="L81" s="43">
        <f>ابهر!L81+ایجرود!L81+خرمدره!L81+خدابنده!L81+زنجان!L81+سلطانیه!L81+طارم!L81+ماهنشان!L81</f>
        <v>0</v>
      </c>
      <c r="M81" s="43">
        <f>SUM(K81:L81)</f>
        <v>1801.53</v>
      </c>
      <c r="N81" s="43">
        <f t="shared" ref="N81:O93" si="44">(K81/G81)*1000</f>
        <v>119194.53229413401</v>
      </c>
      <c r="O81" s="10"/>
    </row>
    <row r="82" spans="1:16" ht="15.75" x14ac:dyDescent="0.25">
      <c r="A82" s="92"/>
      <c r="B82" s="96"/>
      <c r="C82" s="7" t="s">
        <v>88</v>
      </c>
      <c r="D82" s="43">
        <f>ابهر!D82+ایجرود!D82+خرمدره!D82+خدابنده!D82+زنجان!D82+سلطانیه!D82+طارم!D82+ماهنشان!D82</f>
        <v>0</v>
      </c>
      <c r="E82" s="43">
        <f>ابهر!E82+ایجرود!E82+خرمدره!E82+خدابنده!E82+زنجان!E82+سلطانیه!E82+طارم!E82+ماهنشان!E82</f>
        <v>0</v>
      </c>
      <c r="F82" s="43">
        <f t="shared" ref="F82:F83" si="45">SUM(D82:E82)</f>
        <v>0</v>
      </c>
      <c r="G82" s="43">
        <f>ابهر!G82+ایجرود!G82+خرمدره!G82+خدابنده!G82+زنجان!G82+سلطانیه!G82+طارم!G82+ماهنشان!G82</f>
        <v>1.274</v>
      </c>
      <c r="H82" s="43">
        <f>ابهر!H82+ایجرود!H82+خرمدره!H82+خدابنده!H82+زنجان!H82+سلطانیه!H82+طارم!H82+ماهنشان!H82</f>
        <v>0</v>
      </c>
      <c r="I82" s="43">
        <f t="shared" ref="I82:I83" si="46">SUM(G82:H82)</f>
        <v>1.274</v>
      </c>
      <c r="J82" s="43">
        <f t="shared" ref="J82:J83" si="47">I82+F82</f>
        <v>1.274</v>
      </c>
      <c r="K82" s="43">
        <f>ابهر!K82+ایجرود!K82+خرمدره!K82+خدابنده!K82+زنجان!K82+سلطانیه!K82+طارم!K82+ماهنشان!K82</f>
        <v>320.5</v>
      </c>
      <c r="L82" s="43">
        <f>ابهر!L82+ایجرود!L82+خرمدره!L82+خدابنده!L82+زنجان!L82+سلطانیه!L82+طارم!L82+ماهنشان!L82</f>
        <v>0</v>
      </c>
      <c r="M82" s="43">
        <f t="shared" ref="M82:M83" si="48">SUM(K82:L82)</f>
        <v>320.5</v>
      </c>
      <c r="N82" s="43">
        <f t="shared" si="44"/>
        <v>251569.85871271585</v>
      </c>
      <c r="O82" s="10"/>
    </row>
    <row r="83" spans="1:16" ht="15.75" x14ac:dyDescent="0.25">
      <c r="A83" s="92"/>
      <c r="B83" s="96"/>
      <c r="C83" s="7" t="s">
        <v>89</v>
      </c>
      <c r="D83" s="43">
        <f>ابهر!D83+ایجرود!D83+خرمدره!D83+خدابنده!D83+زنجان!D83+سلطانیه!D83+طارم!D83+ماهنشان!D83</f>
        <v>0</v>
      </c>
      <c r="E83" s="43">
        <f>ابهر!E83+ایجرود!E83+خرمدره!E83+خدابنده!E83+زنجان!E83+سلطانیه!E83+طارم!E83+ماهنشان!E83</f>
        <v>0</v>
      </c>
      <c r="F83" s="43">
        <f t="shared" si="45"/>
        <v>0</v>
      </c>
      <c r="G83" s="43">
        <f>ابهر!G83+ایجرود!G83+خرمدره!G83+خدابنده!G83+زنجان!G83+سلطانیه!G83+طارم!G83+ماهنشان!G83</f>
        <v>5.7755999999999998</v>
      </c>
      <c r="H83" s="43">
        <f>ابهر!H83+ایجرود!H83+خرمدره!H83+خدابنده!H83+زنجان!H83+سلطانیه!H83+طارم!H83+ماهنشان!H83</f>
        <v>0</v>
      </c>
      <c r="I83" s="43">
        <f t="shared" si="46"/>
        <v>5.7755999999999998</v>
      </c>
      <c r="J83" s="43">
        <f t="shared" si="47"/>
        <v>5.7755999999999998</v>
      </c>
      <c r="K83" s="43">
        <f>ابهر!K83+ایجرود!K83+خرمدره!K83+خدابنده!K83+زنجان!K83+سلطانیه!K83+طارم!K83+ماهنشان!K83</f>
        <v>30</v>
      </c>
      <c r="L83" s="43">
        <f>ابهر!L83+ایجرود!L83+خرمدره!L83+خدابنده!L83+زنجان!L83+سلطانیه!L83+طارم!L83+ماهنشان!L83</f>
        <v>0</v>
      </c>
      <c r="M83" s="43">
        <f t="shared" si="48"/>
        <v>30</v>
      </c>
      <c r="N83" s="43">
        <f t="shared" si="44"/>
        <v>5194.265530853937</v>
      </c>
      <c r="O83" s="10"/>
    </row>
    <row r="84" spans="1:16" ht="15.75" x14ac:dyDescent="0.25">
      <c r="A84" s="93"/>
      <c r="B84" s="97"/>
      <c r="C84" s="8" t="s">
        <v>90</v>
      </c>
      <c r="D84" s="44">
        <f>SUM(D81:D83)</f>
        <v>0</v>
      </c>
      <c r="E84" s="44">
        <f t="shared" ref="E84:M84" si="49">SUM(E81:E83)</f>
        <v>0</v>
      </c>
      <c r="F84" s="44">
        <f t="shared" si="49"/>
        <v>0</v>
      </c>
      <c r="G84" s="44">
        <f t="shared" si="49"/>
        <v>22.163799999999998</v>
      </c>
      <c r="H84" s="44">
        <f t="shared" si="49"/>
        <v>0</v>
      </c>
      <c r="I84" s="44">
        <f t="shared" si="49"/>
        <v>22.163799999999998</v>
      </c>
      <c r="J84" s="44">
        <f t="shared" si="49"/>
        <v>22.163799999999998</v>
      </c>
      <c r="K84" s="44">
        <f t="shared" si="49"/>
        <v>2152.0299999999997</v>
      </c>
      <c r="L84" s="44">
        <f t="shared" si="49"/>
        <v>0</v>
      </c>
      <c r="M84" s="44">
        <f t="shared" si="49"/>
        <v>2152.0299999999997</v>
      </c>
      <c r="N84" s="44"/>
      <c r="O84" s="12"/>
    </row>
    <row r="85" spans="1:16" ht="21" customHeight="1" x14ac:dyDescent="0.25">
      <c r="A85" s="94"/>
      <c r="B85" s="60" t="s">
        <v>91</v>
      </c>
      <c r="C85" s="60"/>
      <c r="D85" s="46">
        <f t="shared" ref="D85:M85" si="50">D80+D84</f>
        <v>0</v>
      </c>
      <c r="E85" s="46">
        <f t="shared" si="50"/>
        <v>0</v>
      </c>
      <c r="F85" s="46">
        <f t="shared" si="50"/>
        <v>0</v>
      </c>
      <c r="G85" s="46">
        <f t="shared" si="50"/>
        <v>34.080599999999997</v>
      </c>
      <c r="H85" s="46">
        <f t="shared" si="50"/>
        <v>0</v>
      </c>
      <c r="I85" s="46">
        <f t="shared" si="50"/>
        <v>34.080599999999997</v>
      </c>
      <c r="J85" s="46">
        <f t="shared" si="50"/>
        <v>34.080599999999997</v>
      </c>
      <c r="K85" s="46">
        <f t="shared" si="50"/>
        <v>4366.03</v>
      </c>
      <c r="L85" s="46">
        <f t="shared" si="50"/>
        <v>0</v>
      </c>
      <c r="M85" s="46">
        <f t="shared" si="50"/>
        <v>4366.03</v>
      </c>
      <c r="N85" s="46"/>
      <c r="O85" s="11"/>
    </row>
    <row r="86" spans="1:16" ht="15.75" customHeight="1" x14ac:dyDescent="0.25">
      <c r="A86" s="55" t="s">
        <v>92</v>
      </c>
      <c r="B86" s="57" t="s">
        <v>93</v>
      </c>
      <c r="C86" s="57"/>
      <c r="D86" s="10">
        <f>ابهر!D86+ایجرود!D86+خرمدره!D86+خدابنده!D86+زنجان!D86+سلطانیه!D86+طارم!D86+ماهنشان!D86</f>
        <v>13</v>
      </c>
      <c r="E86" s="10">
        <f>ابهر!E86+ایجرود!E86+خرمدره!E86+خدابنده!E86+زنجان!E86+سلطانیه!E86+طارم!E86+ماهنشان!E86</f>
        <v>0</v>
      </c>
      <c r="F86" s="10">
        <f>SUM(D86:E86)</f>
        <v>13</v>
      </c>
      <c r="G86" s="10">
        <f>ابهر!G86+ایجرود!G86+خرمدره!G86+خدابنده!G86+زنجان!G86+سلطانیه!G86+طارم!G86+ماهنشان!G86</f>
        <v>0</v>
      </c>
      <c r="H86" s="10">
        <f>ابهر!H86+ایجرود!H86+خرمدره!H86+خدابنده!H86+زنجان!H86+سلطانیه!H86+طارم!H86+ماهنشان!H86</f>
        <v>0</v>
      </c>
      <c r="I86" s="10">
        <f>SUM(G86:H86)</f>
        <v>0</v>
      </c>
      <c r="J86" s="10">
        <f>I86+F86</f>
        <v>13</v>
      </c>
      <c r="K86" s="10">
        <f>ابهر!K86+ایجرود!K86+خرمدره!K86+خدابنده!K86+زنجان!K86+سلطانیه!K86+طارم!K86+ماهنشان!K86</f>
        <v>0</v>
      </c>
      <c r="L86" s="10">
        <f>ابهر!L86+ایجرود!L86+خرمدره!L86+خدابنده!L86+زنجان!L86+سلطانیه!L86+طارم!L86+ماهنشان!L86</f>
        <v>0</v>
      </c>
      <c r="M86" s="10">
        <f>SUM(K86:L86)</f>
        <v>0</v>
      </c>
      <c r="N86" s="10">
        <v>0</v>
      </c>
      <c r="O86" s="10"/>
    </row>
    <row r="87" spans="1:16" ht="15.75" customHeight="1" x14ac:dyDescent="0.25">
      <c r="A87" s="55"/>
      <c r="B87" s="57" t="s">
        <v>94</v>
      </c>
      <c r="C87" s="57"/>
      <c r="D87" s="10">
        <f>ابهر!D87+ایجرود!D87+خرمدره!D87+خدابنده!D87+زنجان!D87+سلطانیه!D87+طارم!D87+ماهنشان!D87</f>
        <v>0.5</v>
      </c>
      <c r="E87" s="10">
        <f>ابهر!E87+ایجرود!E87+خرمدره!E87+خدابنده!E87+زنجان!E87+سلطانیه!E87+طارم!E87+ماهنشان!E87</f>
        <v>0</v>
      </c>
      <c r="F87" s="10">
        <f t="shared" ref="F87:F93" si="51">SUM(D87:E87)</f>
        <v>0.5</v>
      </c>
      <c r="G87" s="10">
        <f>ابهر!G87+ایجرود!G87+خرمدره!G87+خدابنده!G87+زنجان!G87+سلطانیه!G87+طارم!G87+ماهنشان!G87</f>
        <v>4.5</v>
      </c>
      <c r="H87" s="10">
        <f>ابهر!H87+ایجرود!H87+خرمدره!H87+خدابنده!H87+زنجان!H87+سلطانیه!H87+طارم!H87+ماهنشان!H87</f>
        <v>0</v>
      </c>
      <c r="I87" s="10">
        <f t="shared" ref="I87:I94" si="52">SUM(G87:H87)</f>
        <v>4.5</v>
      </c>
      <c r="J87" s="10">
        <f t="shared" ref="J87:J94" si="53">I87+F87</f>
        <v>5</v>
      </c>
      <c r="K87" s="10">
        <f>ابهر!K87+ایجرود!K87+خرمدره!K87+خدابنده!K87+زنجان!K87+سلطانیه!K87+طارم!K87+ماهنشان!K87</f>
        <v>31</v>
      </c>
      <c r="L87" s="10">
        <f>ابهر!L87+ایجرود!L87+خرمدره!L87+خدابنده!L87+زنجان!L87+سلطانیه!L87+طارم!L87+ماهنشان!L87</f>
        <v>0</v>
      </c>
      <c r="M87" s="10">
        <f t="shared" ref="M87:M94" si="54">SUM(K87:L87)</f>
        <v>31</v>
      </c>
      <c r="N87" s="10">
        <f t="shared" si="44"/>
        <v>6888.8888888888896</v>
      </c>
      <c r="O87" s="10"/>
    </row>
    <row r="88" spans="1:16" ht="15.75" customHeight="1" x14ac:dyDescent="0.25">
      <c r="A88" s="55"/>
      <c r="B88" s="57" t="s">
        <v>95</v>
      </c>
      <c r="C88" s="57"/>
      <c r="D88" s="10">
        <f>ابهر!D88+ایجرود!D88+خرمدره!D88+خدابنده!D88+زنجان!D88+سلطانیه!D88+طارم!D88+ماهنشان!D88</f>
        <v>7.5</v>
      </c>
      <c r="E88" s="10">
        <f>ابهر!E88+ایجرود!E88+خرمدره!E88+خدابنده!E88+زنجان!E88+سلطانیه!E88+طارم!E88+ماهنشان!E88</f>
        <v>1</v>
      </c>
      <c r="F88" s="10">
        <f t="shared" si="51"/>
        <v>8.5</v>
      </c>
      <c r="G88" s="10">
        <f>ابهر!G88+ایجرود!G88+خرمدره!G88+خدابنده!G88+زنجان!G88+سلطانیه!G88+طارم!G88+ماهنشان!G88</f>
        <v>78.935000000000002</v>
      </c>
      <c r="H88" s="10">
        <f>ابهر!H88+ایجرود!H88+خرمدره!H88+خدابنده!H88+زنجان!H88+سلطانیه!H88+طارم!H88+ماهنشان!H88</f>
        <v>0.60000000000000009</v>
      </c>
      <c r="I88" s="10">
        <f t="shared" si="52"/>
        <v>79.534999999999997</v>
      </c>
      <c r="J88" s="10">
        <f t="shared" si="53"/>
        <v>88.034999999999997</v>
      </c>
      <c r="K88" s="10">
        <f>ابهر!K88+ایجرود!K88+خرمدره!K88+خدابنده!K88+زنجان!K88+سلطانیه!K88+طارم!K88+ماهنشان!K88</f>
        <v>0.217</v>
      </c>
      <c r="L88" s="10">
        <f>ابهر!L88+ایجرود!L88+خرمدره!L88+خدابنده!L88+زنجان!L88+سلطانیه!L88+طارم!L88+ماهنشان!L88</f>
        <v>1E-3</v>
      </c>
      <c r="M88" s="10">
        <f t="shared" si="54"/>
        <v>0.218</v>
      </c>
      <c r="N88" s="10">
        <f t="shared" si="44"/>
        <v>2.7490973585861784</v>
      </c>
      <c r="O88" s="10">
        <f t="shared" si="44"/>
        <v>1.6666666666666665</v>
      </c>
    </row>
    <row r="89" spans="1:16" ht="15.75" customHeight="1" x14ac:dyDescent="0.25">
      <c r="A89" s="55"/>
      <c r="B89" s="57" t="s">
        <v>96</v>
      </c>
      <c r="C89" s="57"/>
      <c r="D89" s="10">
        <f>ابهر!D89+ایجرود!D89+خرمدره!D89+خدابنده!D89+زنجان!D89+سلطانیه!D89+طارم!D89+ماهنشان!D89</f>
        <v>39.199999999999996</v>
      </c>
      <c r="E89" s="10">
        <f>ابهر!E89+ایجرود!E89+خرمدره!E89+خدابنده!E89+زنجان!E89+سلطانیه!E89+طارم!E89+ماهنشان!E89</f>
        <v>19.5</v>
      </c>
      <c r="F89" s="10">
        <f t="shared" si="51"/>
        <v>58.699999999999996</v>
      </c>
      <c r="G89" s="10">
        <f>ابهر!G89+ایجرود!G89+خرمدره!G89+خدابنده!G89+زنجان!G89+سلطانیه!G89+طارم!G89+ماهنشان!G89</f>
        <v>231.45</v>
      </c>
      <c r="H89" s="10">
        <f>ابهر!H89+ایجرود!H89+خرمدره!H89+خدابنده!H89+زنجان!H89+سلطانیه!H89+طارم!H89+ماهنشان!H89</f>
        <v>32.370000000000005</v>
      </c>
      <c r="I89" s="10">
        <f t="shared" si="52"/>
        <v>263.82</v>
      </c>
      <c r="J89" s="10">
        <f t="shared" si="53"/>
        <v>322.52</v>
      </c>
      <c r="K89" s="10">
        <f>ابهر!K89+ایجرود!K89+خرمدره!K89+خدابنده!K89+زنجان!K89+سلطانیه!K89+طارم!K89+ماهنشان!K89</f>
        <v>242.87899999999999</v>
      </c>
      <c r="L89" s="10">
        <f>ابهر!L89+ایجرود!L89+خرمدره!L89+خدابنده!L89+زنجان!L89+سلطانیه!L89+طارم!L89+ماهنشان!L89</f>
        <v>23.044</v>
      </c>
      <c r="M89" s="10">
        <f t="shared" si="54"/>
        <v>265.923</v>
      </c>
      <c r="N89" s="10">
        <f t="shared" si="44"/>
        <v>1049.3799956794123</v>
      </c>
      <c r="O89" s="10">
        <f t="shared" si="44"/>
        <v>711.89372876119864</v>
      </c>
      <c r="P89" s="9"/>
    </row>
    <row r="90" spans="1:16" ht="15.75" customHeight="1" x14ac:dyDescent="0.25">
      <c r="A90" s="55"/>
      <c r="B90" s="57" t="s">
        <v>97</v>
      </c>
      <c r="C90" s="57"/>
      <c r="D90" s="41">
        <f>ابهر!D90+ایجرود!D90+خرمدره!D90+خدابنده!D90+زنجان!D90+سلطانیه!D90+طارم!D90+ماهنشان!D90</f>
        <v>1626.6559999999999</v>
      </c>
      <c r="E90" s="41">
        <f>ابهر!E90+ایجرود!E90+خرمدره!E90+خدابنده!E90+زنجان!E90+سلطانیه!E90+طارم!E90+ماهنشان!E90</f>
        <v>0</v>
      </c>
      <c r="F90" s="41">
        <f>SUM(D90:E90)</f>
        <v>1626.6559999999999</v>
      </c>
      <c r="G90" s="41">
        <f>ابهر!G90+ایجرود!G90+خرمدره!G90+خدابنده!G90+زنجان!G90+سلطانیه!G90+طارم!G90+ماهنشان!G90</f>
        <v>0</v>
      </c>
      <c r="H90" s="41">
        <f>ابهر!H90+ایجرود!H90+خرمدره!H90+خدابنده!H90+زنجان!H90+سلطانیه!H90+طارم!H90+ماهنشان!H90</f>
        <v>0</v>
      </c>
      <c r="I90" s="41">
        <f t="shared" si="52"/>
        <v>0</v>
      </c>
      <c r="J90" s="41">
        <f t="shared" si="53"/>
        <v>1626.6559999999999</v>
      </c>
      <c r="K90" s="41">
        <f>ابهر!K90+ایجرود!K90+خرمدره!K90+خدابنده!K90+زنجان!K90+سلطانیه!K90+طارم!K90+ماهنشان!K90</f>
        <v>0</v>
      </c>
      <c r="L90" s="41">
        <f>ابهر!L90+ایجرود!L90+خرمدره!L90+خدابنده!L90+زنجان!L90+سلطانیه!L90+طارم!L90+ماهنشان!L90</f>
        <v>0</v>
      </c>
      <c r="M90" s="41">
        <f t="shared" si="54"/>
        <v>0</v>
      </c>
      <c r="N90" s="41">
        <v>0</v>
      </c>
      <c r="O90" s="41"/>
    </row>
    <row r="91" spans="1:16" ht="15.75" customHeight="1" x14ac:dyDescent="0.25">
      <c r="A91" s="55"/>
      <c r="B91" s="57" t="s">
        <v>98</v>
      </c>
      <c r="C91" s="57"/>
      <c r="D91" s="10">
        <f>ابهر!D91+ایجرود!D91+خرمدره!D91+خدابنده!D91+زنجان!D91+سلطانیه!D91+طارم!D91+ماهنشان!D91</f>
        <v>0</v>
      </c>
      <c r="E91" s="10">
        <f>ابهر!E91+ایجرود!E91+خرمدره!E91+خدابنده!E91+زنجان!E91+سلطانیه!E91+طارم!E91+ماهنشان!E91</f>
        <v>0</v>
      </c>
      <c r="F91" s="10">
        <f t="shared" si="51"/>
        <v>0</v>
      </c>
      <c r="G91" s="10">
        <f>ابهر!G91+ایجرود!G91+خرمدره!G91+خدابنده!G91+زنجان!G91+سلطانیه!G91+طارم!G91+ماهنشان!G91</f>
        <v>1</v>
      </c>
      <c r="H91" s="10">
        <f>ابهر!H91+ایجرود!H91+خرمدره!H91+خدابنده!H91+زنجان!H91+سلطانیه!H91+طارم!H91+ماهنشان!H91</f>
        <v>0</v>
      </c>
      <c r="I91" s="10">
        <f t="shared" si="52"/>
        <v>1</v>
      </c>
      <c r="J91" s="10">
        <f t="shared" si="53"/>
        <v>1</v>
      </c>
      <c r="K91" s="10">
        <f>ابهر!K91+ایجرود!K91+خرمدره!K91+خدابنده!K91+زنجان!K91+سلطانیه!K91+طارم!K91+ماهنشان!K91</f>
        <v>0</v>
      </c>
      <c r="L91" s="10">
        <f>ابهر!L91+ایجرود!L91+خرمدره!L91+خدابنده!L91+زنجان!L91+سلطانیه!L91+طارم!L91+ماهنشان!L91</f>
        <v>0</v>
      </c>
      <c r="M91" s="10">
        <f t="shared" si="54"/>
        <v>0</v>
      </c>
      <c r="N91" s="10">
        <f t="shared" si="44"/>
        <v>0</v>
      </c>
      <c r="O91" s="10"/>
    </row>
    <row r="92" spans="1:16" ht="15.75" customHeight="1" x14ac:dyDescent="0.25">
      <c r="A92" s="55"/>
      <c r="B92" s="57" t="s">
        <v>99</v>
      </c>
      <c r="C92" s="57"/>
      <c r="D92" s="10">
        <f>ابهر!D92+ایجرود!D92+خرمدره!D92+خدابنده!D92+زنجان!D92+سلطانیه!D92+طارم!D92+ماهنشان!D92</f>
        <v>0.5</v>
      </c>
      <c r="E92" s="10">
        <f>ابهر!E92+ایجرود!E92+خرمدره!E92+خدابنده!E92+زنجان!E92+سلطانیه!E92+طارم!E92+ماهنشان!E92</f>
        <v>1</v>
      </c>
      <c r="F92" s="10">
        <f t="shared" si="51"/>
        <v>1.5</v>
      </c>
      <c r="G92" s="10">
        <f>ابهر!G92+ایجرود!G92+خرمدره!G92+خدابنده!G92+زنجان!G92+سلطانیه!G92+طارم!G92+ماهنشان!G92</f>
        <v>81.260000000000005</v>
      </c>
      <c r="H92" s="10">
        <f>ابهر!H92+ایجرود!H92+خرمدره!H92+خدابنده!H92+زنجان!H92+سلطانیه!H92+طارم!H92+ماهنشان!H92</f>
        <v>371.97999999999996</v>
      </c>
      <c r="I92" s="10">
        <f t="shared" si="52"/>
        <v>453.23999999999995</v>
      </c>
      <c r="J92" s="10">
        <f t="shared" si="53"/>
        <v>454.73999999999995</v>
      </c>
      <c r="K92" s="10">
        <f>ابهر!K92+ایجرود!K92+خرمدره!K92+خدابنده!K92+زنجان!K92+سلطانیه!K92+طارم!K92+ماهنشان!K92</f>
        <v>156.63300000000001</v>
      </c>
      <c r="L92" s="10">
        <f>ابهر!L92+ایجرود!L92+خرمدره!L92+خدابنده!L92+زنجان!L92+سلطانیه!L92+طارم!L92+ماهنشان!L92</f>
        <v>84.404000000000011</v>
      </c>
      <c r="M92" s="10">
        <f t="shared" si="54"/>
        <v>241.03700000000003</v>
      </c>
      <c r="N92" s="10">
        <f t="shared" si="44"/>
        <v>1927.5535318730001</v>
      </c>
      <c r="O92" s="10">
        <f t="shared" si="44"/>
        <v>226.9046722942094</v>
      </c>
    </row>
    <row r="93" spans="1:16" ht="15.75" customHeight="1" x14ac:dyDescent="0.25">
      <c r="A93" s="55"/>
      <c r="B93" s="57" t="s">
        <v>100</v>
      </c>
      <c r="C93" s="57"/>
      <c r="D93" s="10">
        <f>ابهر!D93+ایجرود!D93+خرمدره!D93+خدابنده!D93+زنجان!D93+سلطانیه!D93+طارم!D93+ماهنشان!D93</f>
        <v>0</v>
      </c>
      <c r="E93" s="10">
        <f>ابهر!E93+ایجرود!E93+خرمدره!E93+خدابنده!E93+زنجان!E93+سلطانیه!E93+طارم!E93+ماهنشان!E93</f>
        <v>0</v>
      </c>
      <c r="F93" s="10">
        <f t="shared" si="51"/>
        <v>0</v>
      </c>
      <c r="G93" s="31">
        <f>ابهر!G93+ایجرود!G93+خرمدره!G93+خدابنده!G93+زنجان!G93+سلطانیه!G93+طارم!G93+ماهنشان!G93</f>
        <v>5.4412900000000004</v>
      </c>
      <c r="H93" s="10">
        <f>ابهر!H93+ایجرود!H93+خرمدره!H93+خدابنده!H93+زنجان!H93+سلطانیه!H93+طارم!H93+ماهنشان!H93</f>
        <v>0</v>
      </c>
      <c r="I93" s="31">
        <f t="shared" si="52"/>
        <v>5.4412900000000004</v>
      </c>
      <c r="J93" s="31">
        <f t="shared" si="53"/>
        <v>5.4412900000000004</v>
      </c>
      <c r="K93" s="10">
        <f>ابهر!K93+ایجرود!K93+خرمدره!K93+خدابنده!K93+زنجان!K93+سلطانیه!K93+طارم!K93+ماهنشان!K93</f>
        <v>1096.8500000000001</v>
      </c>
      <c r="L93" s="10">
        <f>ابهر!L93+ایجرود!L93+خرمدره!L93+خدابنده!L93+زنجان!L93+سلطانیه!L93+طارم!L93+ماهنشان!L93</f>
        <v>0</v>
      </c>
      <c r="M93" s="10">
        <f t="shared" si="54"/>
        <v>1096.8500000000001</v>
      </c>
      <c r="N93" s="10">
        <f t="shared" si="44"/>
        <v>201579.03732386991</v>
      </c>
      <c r="O93" s="10"/>
    </row>
    <row r="94" spans="1:16" ht="15.75" customHeight="1" x14ac:dyDescent="0.25">
      <c r="A94" s="55"/>
      <c r="B94" s="57" t="s">
        <v>101</v>
      </c>
      <c r="C94" s="57"/>
      <c r="D94" s="10">
        <f>ابهر!D94+ایجرود!D94+خرمدره!D94+خدابنده!D94+زنجان!D94+سلطانیه!D94+طارم!D94+ماهنشان!D94</f>
        <v>0</v>
      </c>
      <c r="E94" s="10">
        <f>ابهر!E94+ایجرود!E94+خرمدره!E94+خدابنده!E94+زنجان!E94+سلطانیه!E94+طارم!E94+ماهنشان!E94</f>
        <v>0</v>
      </c>
      <c r="F94" s="10">
        <v>0</v>
      </c>
      <c r="G94" s="10">
        <f>ابهر!G94+ایجرود!G94+خرمدره!G94+خدابنده!G94+زنجان!G94+سلطانیه!G94+طارم!G94+ماهنشان!G94</f>
        <v>0</v>
      </c>
      <c r="H94" s="10">
        <f>ابهر!H94+ایجرود!H94+خرمدره!H94+خدابنده!H94+زنجان!H94+سلطانیه!H94+طارم!H94+ماهنشان!H94</f>
        <v>0</v>
      </c>
      <c r="I94" s="10">
        <f t="shared" si="52"/>
        <v>0</v>
      </c>
      <c r="J94" s="10">
        <f t="shared" si="53"/>
        <v>0</v>
      </c>
      <c r="K94" s="10">
        <f>ابهر!K94+ایجرود!K94+خرمدره!K94+خدابنده!K94+زنجان!K94+سلطانیه!K94+طارم!K94+ماهنشان!K94</f>
        <v>0</v>
      </c>
      <c r="L94" s="10">
        <f>ابهر!L94+ایجرود!L94+خرمدره!L94+خدابنده!L94+زنجان!L94+سلطانیه!L94+طارم!L94+ماهنشان!L94</f>
        <v>0</v>
      </c>
      <c r="M94" s="10">
        <f t="shared" si="54"/>
        <v>0</v>
      </c>
      <c r="N94" s="10">
        <v>0</v>
      </c>
      <c r="O94" s="10"/>
    </row>
    <row r="95" spans="1:16" ht="15.75" customHeight="1" x14ac:dyDescent="0.25">
      <c r="A95" s="56"/>
      <c r="B95" s="60" t="s">
        <v>102</v>
      </c>
      <c r="C95" s="60"/>
      <c r="D95" s="32">
        <f>SUM(D86:D94)</f>
        <v>1687.356</v>
      </c>
      <c r="E95" s="32">
        <f t="shared" ref="E95:M95" si="55">SUM(E86:E94)</f>
        <v>21.5</v>
      </c>
      <c r="F95" s="32">
        <f t="shared" si="55"/>
        <v>1708.856</v>
      </c>
      <c r="G95" s="32">
        <f t="shared" si="55"/>
        <v>402.58628999999996</v>
      </c>
      <c r="H95" s="32">
        <f t="shared" si="55"/>
        <v>404.95</v>
      </c>
      <c r="I95" s="32">
        <f t="shared" si="55"/>
        <v>807.53629000000001</v>
      </c>
      <c r="J95" s="32">
        <f t="shared" si="55"/>
        <v>2516.3922899999998</v>
      </c>
      <c r="K95" s="32">
        <f t="shared" si="55"/>
        <v>1527.5790000000002</v>
      </c>
      <c r="L95" s="32">
        <f t="shared" si="55"/>
        <v>107.44900000000001</v>
      </c>
      <c r="M95" s="32">
        <f t="shared" si="55"/>
        <v>1635.0280000000002</v>
      </c>
      <c r="N95" s="32"/>
      <c r="O95" s="32"/>
    </row>
    <row r="96" spans="1:16" ht="15.75" x14ac:dyDescent="0.25">
      <c r="A96" s="88" t="s">
        <v>103</v>
      </c>
      <c r="B96" s="89"/>
      <c r="C96" s="90"/>
      <c r="D96" s="54">
        <f t="shared" ref="D96:M96" si="56">D8+D19+D25+D33+D44+D61+D71+D85+D95</f>
        <v>8167.8289999999997</v>
      </c>
      <c r="E96" s="54">
        <f t="shared" si="56"/>
        <v>117.74000000000001</v>
      </c>
      <c r="F96" s="54">
        <f t="shared" si="56"/>
        <v>8285.5689999999995</v>
      </c>
      <c r="G96" s="54">
        <f t="shared" si="56"/>
        <v>56623.556889999993</v>
      </c>
      <c r="H96" s="54">
        <f t="shared" si="56"/>
        <v>783.71199999999999</v>
      </c>
      <c r="I96" s="54">
        <f t="shared" si="56"/>
        <v>57408.368889999998</v>
      </c>
      <c r="J96" s="54">
        <f t="shared" si="56"/>
        <v>65693.937890000001</v>
      </c>
      <c r="K96" s="54">
        <f t="shared" si="56"/>
        <v>553398.71100000001</v>
      </c>
      <c r="L96" s="54">
        <f t="shared" si="56"/>
        <v>1471.6320000000001</v>
      </c>
      <c r="M96" s="54">
        <f t="shared" si="56"/>
        <v>554870.34299999999</v>
      </c>
      <c r="N96" s="33"/>
      <c r="O96" s="33"/>
    </row>
    <row r="97" spans="1:15" x14ac:dyDescent="0.25">
      <c r="A97" s="87" t="s">
        <v>104</v>
      </c>
      <c r="B97" s="87"/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</row>
  </sheetData>
  <mergeCells count="106">
    <mergeCell ref="A73:C74"/>
    <mergeCell ref="D73:F73"/>
    <mergeCell ref="G73:I73"/>
    <mergeCell ref="J73:J74"/>
    <mergeCell ref="K73:M73"/>
    <mergeCell ref="N73:O73"/>
    <mergeCell ref="A97:O97"/>
    <mergeCell ref="B91:C91"/>
    <mergeCell ref="B92:C92"/>
    <mergeCell ref="B93:C93"/>
    <mergeCell ref="B94:C94"/>
    <mergeCell ref="B95:C95"/>
    <mergeCell ref="A96:C96"/>
    <mergeCell ref="A75:A85"/>
    <mergeCell ref="B75:B80"/>
    <mergeCell ref="B81:B84"/>
    <mergeCell ref="B85:C85"/>
    <mergeCell ref="A86:A95"/>
    <mergeCell ref="B86:C86"/>
    <mergeCell ref="B87:C87"/>
    <mergeCell ref="B88:C88"/>
    <mergeCell ref="B89:C89"/>
    <mergeCell ref="B90:C90"/>
    <mergeCell ref="B55:C55"/>
    <mergeCell ref="B56:C56"/>
    <mergeCell ref="B57:C57"/>
    <mergeCell ref="B58:C58"/>
    <mergeCell ref="B59:C59"/>
    <mergeCell ref="B60:C60"/>
    <mergeCell ref="B70:C70"/>
    <mergeCell ref="B71:C71"/>
    <mergeCell ref="L72:O72"/>
    <mergeCell ref="A72:K72"/>
    <mergeCell ref="B61:C61"/>
    <mergeCell ref="A62:A71"/>
    <mergeCell ref="B62:C62"/>
    <mergeCell ref="B63:C63"/>
    <mergeCell ref="B64:C64"/>
    <mergeCell ref="B65:C65"/>
    <mergeCell ref="B66:C66"/>
    <mergeCell ref="B67:C67"/>
    <mergeCell ref="B68:C68"/>
    <mergeCell ref="B69:C69"/>
    <mergeCell ref="A45:A61"/>
    <mergeCell ref="B45:C45"/>
    <mergeCell ref="B46:B53"/>
    <mergeCell ref="B54:C54"/>
    <mergeCell ref="A37:A44"/>
    <mergeCell ref="B37:C37"/>
    <mergeCell ref="B38:C38"/>
    <mergeCell ref="B39:C39"/>
    <mergeCell ref="B40:C40"/>
    <mergeCell ref="B41:C41"/>
    <mergeCell ref="B42:C42"/>
    <mergeCell ref="B43:C43"/>
    <mergeCell ref="B44:C44"/>
    <mergeCell ref="A34:K34"/>
    <mergeCell ref="L34:O34"/>
    <mergeCell ref="A35:C36"/>
    <mergeCell ref="D35:F35"/>
    <mergeCell ref="G35:I35"/>
    <mergeCell ref="J35:J36"/>
    <mergeCell ref="K35:M35"/>
    <mergeCell ref="N35:O35"/>
    <mergeCell ref="A26:A33"/>
    <mergeCell ref="B26:C26"/>
    <mergeCell ref="B27:C27"/>
    <mergeCell ref="B28:C28"/>
    <mergeCell ref="B29:C29"/>
    <mergeCell ref="B30:C30"/>
    <mergeCell ref="B31:C31"/>
    <mergeCell ref="B32:C32"/>
    <mergeCell ref="B33:C33"/>
    <mergeCell ref="B18:C18"/>
    <mergeCell ref="B19:C19"/>
    <mergeCell ref="A20:A25"/>
    <mergeCell ref="B20:C20"/>
    <mergeCell ref="B21:C21"/>
    <mergeCell ref="B22:C22"/>
    <mergeCell ref="B23:C23"/>
    <mergeCell ref="B24:C24"/>
    <mergeCell ref="B25:C25"/>
    <mergeCell ref="A9:A19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A4:A8"/>
    <mergeCell ref="B4:C4"/>
    <mergeCell ref="B5:C5"/>
    <mergeCell ref="B6:C6"/>
    <mergeCell ref="B7:C7"/>
    <mergeCell ref="B8:C8"/>
    <mergeCell ref="A1:K1"/>
    <mergeCell ref="L1:O1"/>
    <mergeCell ref="A2:C3"/>
    <mergeCell ref="D2:F2"/>
    <mergeCell ref="G2:I2"/>
    <mergeCell ref="J2:J3"/>
    <mergeCell ref="K2:M2"/>
    <mergeCell ref="N2:O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P97"/>
  <sheetViews>
    <sheetView rightToLeft="1" topLeftCell="A67" workbookViewId="0">
      <selection activeCell="M82" sqref="M82:M83"/>
    </sheetView>
  </sheetViews>
  <sheetFormatPr defaultRowHeight="22.5" x14ac:dyDescent="0.6"/>
  <cols>
    <col min="1" max="1" width="3.85546875" style="48" customWidth="1"/>
    <col min="2" max="2" width="3.28515625" customWidth="1"/>
    <col min="3" max="3" width="16" customWidth="1"/>
    <col min="4" max="4" width="8" customWidth="1"/>
    <col min="5" max="5" width="6.28515625" customWidth="1"/>
    <col min="6" max="6" width="7.5703125" customWidth="1"/>
    <col min="7" max="7" width="8.42578125" customWidth="1"/>
    <col min="8" max="8" width="7" customWidth="1"/>
    <col min="9" max="9" width="8.28515625" customWidth="1"/>
    <col min="10" max="10" width="8.7109375" customWidth="1"/>
    <col min="11" max="11" width="9.28515625" customWidth="1"/>
    <col min="12" max="12" width="6.42578125" customWidth="1"/>
    <col min="13" max="13" width="9.42578125" customWidth="1"/>
    <col min="14" max="14" width="10.5703125" customWidth="1"/>
    <col min="15" max="15" width="11.140625" customWidth="1"/>
    <col min="16" max="16" width="3.85546875" customWidth="1"/>
  </cols>
  <sheetData>
    <row r="1" spans="1:15" ht="18" customHeight="1" x14ac:dyDescent="0.25">
      <c r="A1" s="102" t="s">
        <v>126</v>
      </c>
      <c r="B1" s="102"/>
      <c r="C1" s="102"/>
      <c r="D1" s="103"/>
      <c r="E1" s="103"/>
      <c r="F1" s="103"/>
      <c r="G1" s="103"/>
      <c r="H1" s="103"/>
      <c r="I1" s="103"/>
      <c r="J1" s="103"/>
      <c r="K1" s="104"/>
      <c r="L1" s="105" t="s">
        <v>0</v>
      </c>
      <c r="M1" s="105"/>
      <c r="N1" s="105"/>
      <c r="O1" s="105"/>
    </row>
    <row r="2" spans="1:15" ht="15.75" x14ac:dyDescent="0.25">
      <c r="A2" s="106" t="s">
        <v>1</v>
      </c>
      <c r="B2" s="107"/>
      <c r="C2" s="108"/>
      <c r="D2" s="112" t="s">
        <v>2</v>
      </c>
      <c r="E2" s="112"/>
      <c r="F2" s="112"/>
      <c r="G2" s="112" t="s">
        <v>3</v>
      </c>
      <c r="H2" s="112"/>
      <c r="I2" s="112"/>
      <c r="J2" s="112" t="s">
        <v>4</v>
      </c>
      <c r="K2" s="112" t="s">
        <v>5</v>
      </c>
      <c r="L2" s="112"/>
      <c r="M2" s="112"/>
      <c r="N2" s="113" t="s">
        <v>6</v>
      </c>
      <c r="O2" s="113"/>
    </row>
    <row r="3" spans="1:15" ht="15.75" x14ac:dyDescent="0.25">
      <c r="A3" s="109"/>
      <c r="B3" s="110"/>
      <c r="C3" s="111"/>
      <c r="D3" s="15" t="s">
        <v>7</v>
      </c>
      <c r="E3" s="15" t="s">
        <v>8</v>
      </c>
      <c r="F3" s="15" t="s">
        <v>9</v>
      </c>
      <c r="G3" s="15" t="s">
        <v>7</v>
      </c>
      <c r="H3" s="15" t="s">
        <v>8</v>
      </c>
      <c r="I3" s="15" t="s">
        <v>9</v>
      </c>
      <c r="J3" s="112"/>
      <c r="K3" s="15" t="s">
        <v>7</v>
      </c>
      <c r="L3" s="15" t="s">
        <v>8</v>
      </c>
      <c r="M3" s="15" t="s">
        <v>9</v>
      </c>
      <c r="N3" s="15" t="s">
        <v>7</v>
      </c>
      <c r="O3" s="15" t="s">
        <v>8</v>
      </c>
    </row>
    <row r="4" spans="1:15" ht="15.75" customHeight="1" x14ac:dyDescent="0.25">
      <c r="A4" s="55" t="s">
        <v>10</v>
      </c>
      <c r="B4" s="98" t="s">
        <v>11</v>
      </c>
      <c r="C4" s="98"/>
      <c r="D4" s="16">
        <v>1.8</v>
      </c>
      <c r="E4" s="16">
        <v>0</v>
      </c>
      <c r="F4" s="16">
        <f>SUM(D4:E4)</f>
        <v>1.8</v>
      </c>
      <c r="G4" s="16">
        <v>875.51</v>
      </c>
      <c r="H4" s="16">
        <v>0</v>
      </c>
      <c r="I4" s="16">
        <f>SUM(G4:H4)</f>
        <v>875.51</v>
      </c>
      <c r="J4" s="16">
        <f>I4+F4</f>
        <v>877.31</v>
      </c>
      <c r="K4" s="16">
        <v>14487.511</v>
      </c>
      <c r="L4" s="16">
        <v>0</v>
      </c>
      <c r="M4" s="16">
        <f>SUM(K4:L4)</f>
        <v>14487.511</v>
      </c>
      <c r="N4" s="16">
        <f>(K4/G4)*1000</f>
        <v>16547.510593825315</v>
      </c>
      <c r="O4" s="16"/>
    </row>
    <row r="5" spans="1:15" ht="15.75" customHeight="1" x14ac:dyDescent="0.25">
      <c r="A5" s="55"/>
      <c r="B5" s="98" t="s">
        <v>12</v>
      </c>
      <c r="C5" s="98"/>
      <c r="D5" s="16">
        <v>3.57</v>
      </c>
      <c r="E5" s="16">
        <v>0</v>
      </c>
      <c r="F5" s="16">
        <f t="shared" ref="F5:F7" si="0">SUM(D5:E5)</f>
        <v>3.57</v>
      </c>
      <c r="G5" s="16">
        <v>178.06</v>
      </c>
      <c r="H5" s="16">
        <v>0</v>
      </c>
      <c r="I5" s="16">
        <f t="shared" ref="I5:I32" si="1">SUM(G5:H5)</f>
        <v>178.06</v>
      </c>
      <c r="J5" s="16">
        <f t="shared" ref="J5:J7" si="2">I5+F5</f>
        <v>181.63</v>
      </c>
      <c r="K5" s="16">
        <v>1535.6</v>
      </c>
      <c r="L5" s="16">
        <v>0</v>
      </c>
      <c r="M5" s="16">
        <f t="shared" ref="M5:M32" si="3">SUM(K5:L5)</f>
        <v>1535.6</v>
      </c>
      <c r="N5" s="16">
        <f t="shared" ref="N5:O30" si="4">(K5/G5)*1000</f>
        <v>8624.0593058519589</v>
      </c>
      <c r="O5" s="16"/>
    </row>
    <row r="6" spans="1:15" ht="15.75" x14ac:dyDescent="0.25">
      <c r="A6" s="55"/>
      <c r="B6" s="98" t="s">
        <v>13</v>
      </c>
      <c r="C6" s="98"/>
      <c r="D6" s="16">
        <v>0.25</v>
      </c>
      <c r="E6" s="16">
        <v>0</v>
      </c>
      <c r="F6" s="16">
        <f t="shared" si="0"/>
        <v>0.25</v>
      </c>
      <c r="G6" s="16">
        <v>14.65</v>
      </c>
      <c r="H6" s="16">
        <v>0</v>
      </c>
      <c r="I6" s="16">
        <f t="shared" si="1"/>
        <v>14.65</v>
      </c>
      <c r="J6" s="16">
        <f t="shared" si="2"/>
        <v>14.9</v>
      </c>
      <c r="K6" s="16">
        <v>22.1</v>
      </c>
      <c r="L6" s="16">
        <v>0</v>
      </c>
      <c r="M6" s="16">
        <f t="shared" si="3"/>
        <v>22.1</v>
      </c>
      <c r="N6" s="16">
        <f t="shared" si="4"/>
        <v>1508.5324232081912</v>
      </c>
      <c r="O6" s="16"/>
    </row>
    <row r="7" spans="1:15" ht="12" customHeight="1" x14ac:dyDescent="0.25">
      <c r="A7" s="55"/>
      <c r="B7" s="99" t="s">
        <v>107</v>
      </c>
      <c r="C7" s="100"/>
      <c r="D7" s="16">
        <v>0</v>
      </c>
      <c r="E7" s="16">
        <v>0</v>
      </c>
      <c r="F7" s="16">
        <f t="shared" si="0"/>
        <v>0</v>
      </c>
      <c r="G7" s="16">
        <v>0</v>
      </c>
      <c r="H7" s="16">
        <v>0</v>
      </c>
      <c r="I7" s="16">
        <f t="shared" si="1"/>
        <v>0</v>
      </c>
      <c r="J7" s="16">
        <f t="shared" si="2"/>
        <v>0</v>
      </c>
      <c r="K7" s="16">
        <v>0</v>
      </c>
      <c r="L7" s="16">
        <v>0</v>
      </c>
      <c r="M7" s="16">
        <f t="shared" si="3"/>
        <v>0</v>
      </c>
      <c r="N7" s="16">
        <v>0</v>
      </c>
      <c r="O7" s="16"/>
    </row>
    <row r="8" spans="1:15" ht="15.75" customHeight="1" x14ac:dyDescent="0.25">
      <c r="A8" s="56"/>
      <c r="B8" s="101" t="s">
        <v>14</v>
      </c>
      <c r="C8" s="101"/>
      <c r="D8" s="17">
        <f>SUM(D4:D7)</f>
        <v>5.62</v>
      </c>
      <c r="E8" s="17">
        <f t="shared" ref="E8:M8" si="5">SUM(E4:E7)</f>
        <v>0</v>
      </c>
      <c r="F8" s="17">
        <f t="shared" si="5"/>
        <v>5.62</v>
      </c>
      <c r="G8" s="17">
        <f t="shared" si="5"/>
        <v>1068.22</v>
      </c>
      <c r="H8" s="17">
        <f t="shared" si="5"/>
        <v>0</v>
      </c>
      <c r="I8" s="17">
        <f t="shared" si="5"/>
        <v>1068.22</v>
      </c>
      <c r="J8" s="17">
        <f t="shared" si="5"/>
        <v>1073.8400000000001</v>
      </c>
      <c r="K8" s="17">
        <f t="shared" si="5"/>
        <v>16045.211000000001</v>
      </c>
      <c r="L8" s="17">
        <f t="shared" si="5"/>
        <v>0</v>
      </c>
      <c r="M8" s="17">
        <f t="shared" si="5"/>
        <v>16045.211000000001</v>
      </c>
      <c r="N8" s="17"/>
      <c r="O8" s="17"/>
    </row>
    <row r="9" spans="1:15" ht="15.75" customHeight="1" x14ac:dyDescent="0.25">
      <c r="A9" s="55" t="s">
        <v>15</v>
      </c>
      <c r="B9" s="98" t="s">
        <v>16</v>
      </c>
      <c r="C9" s="98"/>
      <c r="D9" s="16">
        <v>1.45</v>
      </c>
      <c r="E9" s="16">
        <v>0</v>
      </c>
      <c r="F9" s="16">
        <f>D9+E9</f>
        <v>1.45</v>
      </c>
      <c r="G9" s="16">
        <v>94.79</v>
      </c>
      <c r="H9" s="16">
        <v>0</v>
      </c>
      <c r="I9" s="16">
        <f t="shared" si="1"/>
        <v>94.79</v>
      </c>
      <c r="J9" s="16">
        <f>I9+F9</f>
        <v>96.240000000000009</v>
      </c>
      <c r="K9" s="16">
        <v>303.55099999999999</v>
      </c>
      <c r="L9" s="16">
        <v>0</v>
      </c>
      <c r="M9" s="16">
        <f t="shared" si="3"/>
        <v>303.55099999999999</v>
      </c>
      <c r="N9" s="16">
        <f t="shared" si="4"/>
        <v>3202.3525688363748</v>
      </c>
      <c r="O9" s="16"/>
    </row>
    <row r="10" spans="1:15" ht="15.75" customHeight="1" x14ac:dyDescent="0.25">
      <c r="A10" s="55"/>
      <c r="B10" s="98" t="s">
        <v>17</v>
      </c>
      <c r="C10" s="98"/>
      <c r="D10" s="16">
        <v>0.77100000000000002</v>
      </c>
      <c r="E10" s="16">
        <v>0</v>
      </c>
      <c r="F10" s="16">
        <f t="shared" ref="F10:F24" si="6">D10+E10</f>
        <v>0.77100000000000002</v>
      </c>
      <c r="G10" s="16">
        <v>78.05</v>
      </c>
      <c r="H10" s="16">
        <v>0</v>
      </c>
      <c r="I10" s="16">
        <f t="shared" si="1"/>
        <v>78.05</v>
      </c>
      <c r="J10" s="16">
        <f t="shared" ref="J10:J18" si="7">I10+F10</f>
        <v>78.820999999999998</v>
      </c>
      <c r="K10" s="16">
        <v>205.5</v>
      </c>
      <c r="L10" s="16">
        <v>0</v>
      </c>
      <c r="M10" s="16">
        <f t="shared" si="3"/>
        <v>205.5</v>
      </c>
      <c r="N10" s="16">
        <f t="shared" si="4"/>
        <v>2632.9276105060862</v>
      </c>
      <c r="O10" s="16"/>
    </row>
    <row r="11" spans="1:15" ht="15.75" customHeight="1" x14ac:dyDescent="0.25">
      <c r="A11" s="55"/>
      <c r="B11" s="98" t="s">
        <v>18</v>
      </c>
      <c r="C11" s="98"/>
      <c r="D11" s="16">
        <v>0</v>
      </c>
      <c r="E11" s="16">
        <v>0</v>
      </c>
      <c r="F11" s="16">
        <f t="shared" si="6"/>
        <v>0</v>
      </c>
      <c r="G11" s="16">
        <v>3.3</v>
      </c>
      <c r="H11" s="16">
        <v>0</v>
      </c>
      <c r="I11" s="16">
        <f t="shared" si="1"/>
        <v>3.3</v>
      </c>
      <c r="J11" s="16">
        <f t="shared" si="7"/>
        <v>3.3</v>
      </c>
      <c r="K11" s="16">
        <v>29</v>
      </c>
      <c r="L11" s="16">
        <v>0</v>
      </c>
      <c r="M11" s="16">
        <f t="shared" si="3"/>
        <v>29</v>
      </c>
      <c r="N11" s="16">
        <f t="shared" si="4"/>
        <v>8787.8787878787898</v>
      </c>
      <c r="O11" s="16"/>
    </row>
    <row r="12" spans="1:15" ht="15.75" x14ac:dyDescent="0.25">
      <c r="A12" s="55"/>
      <c r="B12" s="98" t="s">
        <v>19</v>
      </c>
      <c r="C12" s="98"/>
      <c r="D12" s="16">
        <v>0</v>
      </c>
      <c r="E12" s="16">
        <v>0</v>
      </c>
      <c r="F12" s="16">
        <f t="shared" si="6"/>
        <v>0</v>
      </c>
      <c r="G12" s="16">
        <v>42.45</v>
      </c>
      <c r="H12" s="16">
        <v>0</v>
      </c>
      <c r="I12" s="16">
        <f t="shared" si="1"/>
        <v>42.45</v>
      </c>
      <c r="J12" s="16">
        <f t="shared" si="7"/>
        <v>42.45</v>
      </c>
      <c r="K12" s="16">
        <v>440.9</v>
      </c>
      <c r="L12" s="16">
        <v>0</v>
      </c>
      <c r="M12" s="16">
        <f t="shared" si="3"/>
        <v>440.9</v>
      </c>
      <c r="N12" s="16">
        <f t="shared" si="4"/>
        <v>10386.336866902237</v>
      </c>
      <c r="O12" s="16"/>
    </row>
    <row r="13" spans="1:15" ht="15.75" x14ac:dyDescent="0.25">
      <c r="A13" s="55"/>
      <c r="B13" s="114" t="s">
        <v>20</v>
      </c>
      <c r="C13" s="115"/>
      <c r="D13" s="16">
        <v>0</v>
      </c>
      <c r="E13" s="16">
        <v>0</v>
      </c>
      <c r="F13" s="16">
        <f t="shared" si="6"/>
        <v>0</v>
      </c>
      <c r="G13" s="16">
        <v>107.69799999999999</v>
      </c>
      <c r="H13" s="16">
        <v>0</v>
      </c>
      <c r="I13" s="16">
        <f t="shared" si="1"/>
        <v>107.69799999999999</v>
      </c>
      <c r="J13" s="16">
        <f t="shared" si="7"/>
        <v>107.69799999999999</v>
      </c>
      <c r="K13" s="16">
        <v>1023.24</v>
      </c>
      <c r="L13" s="16">
        <v>0</v>
      </c>
      <c r="M13" s="16">
        <f t="shared" si="3"/>
        <v>1023.24</v>
      </c>
      <c r="N13" s="16">
        <f t="shared" si="4"/>
        <v>9501.012089360991</v>
      </c>
      <c r="O13" s="16"/>
    </row>
    <row r="14" spans="1:15" ht="15.75" customHeight="1" x14ac:dyDescent="0.25">
      <c r="A14" s="55"/>
      <c r="B14" s="98" t="s">
        <v>21</v>
      </c>
      <c r="C14" s="98"/>
      <c r="D14" s="16">
        <v>0</v>
      </c>
      <c r="E14" s="16">
        <v>0</v>
      </c>
      <c r="F14" s="16">
        <f t="shared" si="6"/>
        <v>0</v>
      </c>
      <c r="G14" s="16">
        <v>0.2</v>
      </c>
      <c r="H14" s="16">
        <v>0</v>
      </c>
      <c r="I14" s="16">
        <f t="shared" si="1"/>
        <v>0.2</v>
      </c>
      <c r="J14" s="16">
        <f t="shared" si="7"/>
        <v>0.2</v>
      </c>
      <c r="K14" s="16">
        <v>0.1</v>
      </c>
      <c r="L14" s="16">
        <v>0</v>
      </c>
      <c r="M14" s="16">
        <f t="shared" si="3"/>
        <v>0.1</v>
      </c>
      <c r="N14" s="16">
        <f t="shared" si="4"/>
        <v>500</v>
      </c>
      <c r="O14" s="16"/>
    </row>
    <row r="15" spans="1:15" ht="15.75" customHeight="1" x14ac:dyDescent="0.25">
      <c r="A15" s="55"/>
      <c r="B15" s="98" t="s">
        <v>22</v>
      </c>
      <c r="C15" s="98"/>
      <c r="D15" s="16">
        <v>0</v>
      </c>
      <c r="E15" s="16">
        <v>0</v>
      </c>
      <c r="F15" s="16">
        <f t="shared" si="6"/>
        <v>0</v>
      </c>
      <c r="G15" s="16">
        <v>28.87</v>
      </c>
      <c r="H15" s="16">
        <v>0</v>
      </c>
      <c r="I15" s="16">
        <f t="shared" si="1"/>
        <v>28.87</v>
      </c>
      <c r="J15" s="16">
        <f t="shared" si="7"/>
        <v>28.87</v>
      </c>
      <c r="K15" s="16">
        <v>202.8</v>
      </c>
      <c r="L15" s="16">
        <v>0</v>
      </c>
      <c r="M15" s="16">
        <v>208.1</v>
      </c>
      <c r="N15" s="16">
        <f t="shared" si="4"/>
        <v>7024.593003117423</v>
      </c>
      <c r="O15" s="16"/>
    </row>
    <row r="16" spans="1:15" ht="15.75" customHeight="1" x14ac:dyDescent="0.25">
      <c r="A16" s="55"/>
      <c r="B16" s="98" t="s">
        <v>23</v>
      </c>
      <c r="C16" s="98"/>
      <c r="D16" s="16">
        <v>0.35</v>
      </c>
      <c r="E16" s="16">
        <v>0</v>
      </c>
      <c r="F16" s="16">
        <f t="shared" si="6"/>
        <v>0.35</v>
      </c>
      <c r="G16" s="16">
        <v>80.7</v>
      </c>
      <c r="H16" s="16">
        <v>0</v>
      </c>
      <c r="I16" s="16">
        <f t="shared" si="1"/>
        <v>80.7</v>
      </c>
      <c r="J16" s="16">
        <f t="shared" si="7"/>
        <v>81.05</v>
      </c>
      <c r="K16" s="16">
        <v>606</v>
      </c>
      <c r="L16" s="16">
        <v>0</v>
      </c>
      <c r="M16" s="16">
        <f t="shared" si="3"/>
        <v>606</v>
      </c>
      <c r="N16" s="16">
        <f t="shared" si="4"/>
        <v>7509.2936802973973</v>
      </c>
      <c r="O16" s="16"/>
    </row>
    <row r="17" spans="1:15" ht="15.75" customHeight="1" x14ac:dyDescent="0.25">
      <c r="A17" s="55"/>
      <c r="B17" s="98" t="s">
        <v>24</v>
      </c>
      <c r="C17" s="98"/>
      <c r="D17" s="16">
        <v>0</v>
      </c>
      <c r="E17" s="16">
        <v>0</v>
      </c>
      <c r="F17" s="16">
        <f t="shared" si="6"/>
        <v>0</v>
      </c>
      <c r="G17" s="16">
        <v>6.35</v>
      </c>
      <c r="H17" s="16">
        <v>0</v>
      </c>
      <c r="I17" s="16">
        <f t="shared" si="1"/>
        <v>6.35</v>
      </c>
      <c r="J17" s="16">
        <f t="shared" si="7"/>
        <v>6.35</v>
      </c>
      <c r="K17" s="16">
        <v>35.15</v>
      </c>
      <c r="L17" s="16">
        <v>0</v>
      </c>
      <c r="M17" s="16">
        <f t="shared" si="3"/>
        <v>35.15</v>
      </c>
      <c r="N17" s="16">
        <f t="shared" si="4"/>
        <v>5535.4330708661419</v>
      </c>
      <c r="O17" s="16"/>
    </row>
    <row r="18" spans="1:15" ht="12" customHeight="1" x14ac:dyDescent="0.25">
      <c r="A18" s="55"/>
      <c r="B18" s="99" t="s">
        <v>105</v>
      </c>
      <c r="C18" s="100"/>
      <c r="D18" s="16">
        <v>0</v>
      </c>
      <c r="E18" s="16">
        <v>0</v>
      </c>
      <c r="F18" s="16">
        <f t="shared" si="6"/>
        <v>0</v>
      </c>
      <c r="G18" s="16">
        <v>1.1000000000000001</v>
      </c>
      <c r="H18" s="16">
        <v>0</v>
      </c>
      <c r="I18" s="16">
        <f t="shared" si="1"/>
        <v>1.1000000000000001</v>
      </c>
      <c r="J18" s="16">
        <f t="shared" si="7"/>
        <v>1.1000000000000001</v>
      </c>
      <c r="K18" s="16">
        <v>5.5</v>
      </c>
      <c r="L18" s="16">
        <v>0</v>
      </c>
      <c r="M18" s="16">
        <f t="shared" si="3"/>
        <v>5.5</v>
      </c>
      <c r="N18" s="16">
        <f t="shared" si="4"/>
        <v>5000</v>
      </c>
      <c r="O18" s="16"/>
    </row>
    <row r="19" spans="1:15" ht="15.75" customHeight="1" x14ac:dyDescent="0.25">
      <c r="A19" s="56"/>
      <c r="B19" s="101" t="s">
        <v>25</v>
      </c>
      <c r="C19" s="101"/>
      <c r="D19" s="17">
        <f>SUM(D9:D18)</f>
        <v>2.5710000000000002</v>
      </c>
      <c r="E19" s="17">
        <f t="shared" ref="E19:M19" si="8">SUM(E9:E18)</f>
        <v>0</v>
      </c>
      <c r="F19" s="17">
        <f t="shared" si="8"/>
        <v>2.5710000000000002</v>
      </c>
      <c r="G19" s="17">
        <f t="shared" si="8"/>
        <v>443.50800000000004</v>
      </c>
      <c r="H19" s="17">
        <f t="shared" si="8"/>
        <v>0</v>
      </c>
      <c r="I19" s="17">
        <f t="shared" si="8"/>
        <v>443.50800000000004</v>
      </c>
      <c r="J19" s="17">
        <f t="shared" si="8"/>
        <v>446.07900000000006</v>
      </c>
      <c r="K19" s="17">
        <f t="shared" si="8"/>
        <v>2851.741</v>
      </c>
      <c r="L19" s="17">
        <f t="shared" si="8"/>
        <v>0</v>
      </c>
      <c r="M19" s="17">
        <f t="shared" si="8"/>
        <v>2857.0409999999997</v>
      </c>
      <c r="N19" s="17"/>
      <c r="O19" s="17"/>
    </row>
    <row r="20" spans="1:15" ht="15.75" customHeight="1" x14ac:dyDescent="0.25">
      <c r="A20" s="55" t="s">
        <v>26</v>
      </c>
      <c r="B20" s="114" t="s">
        <v>27</v>
      </c>
      <c r="C20" s="115"/>
      <c r="D20" s="16">
        <v>766.3</v>
      </c>
      <c r="E20" s="16">
        <v>0</v>
      </c>
      <c r="F20" s="16">
        <f t="shared" si="6"/>
        <v>766.3</v>
      </c>
      <c r="G20" s="16">
        <v>7506.9539999999997</v>
      </c>
      <c r="H20" s="16">
        <v>14.1</v>
      </c>
      <c r="I20" s="16">
        <f t="shared" si="1"/>
        <v>7521.0540000000001</v>
      </c>
      <c r="J20" s="16">
        <f>I20+F20</f>
        <v>8287.3539999999994</v>
      </c>
      <c r="K20" s="16">
        <v>85143.774999999994</v>
      </c>
      <c r="L20" s="16">
        <v>140.55000000000001</v>
      </c>
      <c r="M20" s="16">
        <f t="shared" si="3"/>
        <v>85284.324999999997</v>
      </c>
      <c r="N20" s="16">
        <f t="shared" si="4"/>
        <v>11341.987042947112</v>
      </c>
      <c r="O20" s="16">
        <f t="shared" si="4"/>
        <v>9968.0851063829796</v>
      </c>
    </row>
    <row r="21" spans="1:15" ht="15.75" customHeight="1" x14ac:dyDescent="0.25">
      <c r="A21" s="55"/>
      <c r="B21" s="98" t="s">
        <v>28</v>
      </c>
      <c r="C21" s="98"/>
      <c r="D21" s="16">
        <v>0</v>
      </c>
      <c r="E21" s="16">
        <v>0</v>
      </c>
      <c r="F21" s="16">
        <f>D21+E21</f>
        <v>0</v>
      </c>
      <c r="G21" s="16">
        <v>8</v>
      </c>
      <c r="H21" s="16">
        <v>0</v>
      </c>
      <c r="I21" s="16">
        <f t="shared" si="1"/>
        <v>8</v>
      </c>
      <c r="J21" s="16">
        <f t="shared" ref="J21:J24" si="9">I21+F21</f>
        <v>8</v>
      </c>
      <c r="K21" s="16">
        <v>80</v>
      </c>
      <c r="L21" s="16">
        <v>0</v>
      </c>
      <c r="M21" s="16">
        <f t="shared" si="3"/>
        <v>80</v>
      </c>
      <c r="N21" s="16">
        <f t="shared" si="4"/>
        <v>10000</v>
      </c>
      <c r="O21" s="16"/>
    </row>
    <row r="22" spans="1:15" ht="12.75" customHeight="1" x14ac:dyDescent="0.25">
      <c r="A22" s="55"/>
      <c r="B22" s="98" t="s">
        <v>29</v>
      </c>
      <c r="C22" s="98"/>
      <c r="D22" s="16">
        <v>0</v>
      </c>
      <c r="E22" s="16">
        <v>0</v>
      </c>
      <c r="F22" s="16">
        <f t="shared" si="6"/>
        <v>0</v>
      </c>
      <c r="G22" s="16">
        <v>0</v>
      </c>
      <c r="H22" s="16">
        <v>0</v>
      </c>
      <c r="I22" s="16">
        <f t="shared" si="1"/>
        <v>0</v>
      </c>
      <c r="J22" s="16">
        <f t="shared" si="9"/>
        <v>0</v>
      </c>
      <c r="K22" s="16">
        <v>0</v>
      </c>
      <c r="L22" s="16">
        <v>0</v>
      </c>
      <c r="M22" s="16">
        <f t="shared" si="3"/>
        <v>0</v>
      </c>
      <c r="N22" s="16">
        <v>0</v>
      </c>
      <c r="O22" s="16"/>
    </row>
    <row r="23" spans="1:15" ht="14.25" customHeight="1" x14ac:dyDescent="0.25">
      <c r="A23" s="55"/>
      <c r="B23" s="98" t="s">
        <v>30</v>
      </c>
      <c r="C23" s="98"/>
      <c r="D23" s="16">
        <v>0</v>
      </c>
      <c r="E23" s="16">
        <v>0</v>
      </c>
      <c r="F23" s="16">
        <f t="shared" si="6"/>
        <v>0</v>
      </c>
      <c r="G23" s="16">
        <v>0</v>
      </c>
      <c r="H23" s="16">
        <v>0</v>
      </c>
      <c r="I23" s="16">
        <f t="shared" si="1"/>
        <v>0</v>
      </c>
      <c r="J23" s="16">
        <f t="shared" si="9"/>
        <v>0</v>
      </c>
      <c r="K23" s="16">
        <v>0</v>
      </c>
      <c r="L23" s="16">
        <v>0</v>
      </c>
      <c r="M23" s="16">
        <f t="shared" si="3"/>
        <v>0</v>
      </c>
      <c r="N23" s="16">
        <v>0</v>
      </c>
      <c r="O23" s="16"/>
    </row>
    <row r="24" spans="1:15" ht="13.5" customHeight="1" x14ac:dyDescent="0.25">
      <c r="A24" s="55"/>
      <c r="B24" s="99" t="s">
        <v>106</v>
      </c>
      <c r="C24" s="100"/>
      <c r="D24" s="16">
        <v>0</v>
      </c>
      <c r="E24" s="16">
        <v>0</v>
      </c>
      <c r="F24" s="16">
        <f t="shared" si="6"/>
        <v>0</v>
      </c>
      <c r="G24" s="16">
        <v>0</v>
      </c>
      <c r="H24" s="16">
        <v>0</v>
      </c>
      <c r="I24" s="16">
        <f t="shared" si="1"/>
        <v>0</v>
      </c>
      <c r="J24" s="16">
        <f t="shared" si="9"/>
        <v>0</v>
      </c>
      <c r="K24" s="16">
        <v>0</v>
      </c>
      <c r="L24" s="16">
        <v>0</v>
      </c>
      <c r="M24" s="16">
        <f t="shared" si="3"/>
        <v>0</v>
      </c>
      <c r="N24" s="16">
        <v>0</v>
      </c>
      <c r="O24" s="16"/>
    </row>
    <row r="25" spans="1:15" ht="15.75" customHeight="1" x14ac:dyDescent="0.25">
      <c r="A25" s="56"/>
      <c r="B25" s="101" t="s">
        <v>31</v>
      </c>
      <c r="C25" s="101"/>
      <c r="D25" s="17">
        <f>SUM(D20:D24)</f>
        <v>766.3</v>
      </c>
      <c r="E25" s="17">
        <f t="shared" ref="E25:M25" si="10">SUM(E20:E24)</f>
        <v>0</v>
      </c>
      <c r="F25" s="17">
        <f t="shared" si="10"/>
        <v>766.3</v>
      </c>
      <c r="G25" s="17">
        <f t="shared" si="10"/>
        <v>7514.9539999999997</v>
      </c>
      <c r="H25" s="17">
        <f t="shared" si="10"/>
        <v>14.1</v>
      </c>
      <c r="I25" s="17">
        <f t="shared" si="10"/>
        <v>7529.0540000000001</v>
      </c>
      <c r="J25" s="17">
        <f t="shared" si="10"/>
        <v>8295.3539999999994</v>
      </c>
      <c r="K25" s="17">
        <f t="shared" si="10"/>
        <v>85223.774999999994</v>
      </c>
      <c r="L25" s="17">
        <f t="shared" si="10"/>
        <v>140.55000000000001</v>
      </c>
      <c r="M25" s="17">
        <f t="shared" si="10"/>
        <v>85364.324999999997</v>
      </c>
      <c r="N25" s="17"/>
      <c r="O25" s="17"/>
    </row>
    <row r="26" spans="1:15" ht="15.75" customHeight="1" x14ac:dyDescent="0.25">
      <c r="A26" s="55" t="s">
        <v>32</v>
      </c>
      <c r="B26" s="98" t="s">
        <v>33</v>
      </c>
      <c r="C26" s="98"/>
      <c r="D26" s="16">
        <v>8.3000000000000007</v>
      </c>
      <c r="E26" s="16">
        <v>0</v>
      </c>
      <c r="F26" s="16">
        <f>SUM(D26:E26)</f>
        <v>8.3000000000000007</v>
      </c>
      <c r="G26" s="16">
        <v>2.2000000000000002</v>
      </c>
      <c r="H26" s="16">
        <v>0</v>
      </c>
      <c r="I26" s="16">
        <f t="shared" si="1"/>
        <v>2.2000000000000002</v>
      </c>
      <c r="J26" s="16">
        <f>I26+F26</f>
        <v>10.5</v>
      </c>
      <c r="K26" s="16">
        <v>3.7</v>
      </c>
      <c r="L26" s="16">
        <v>0</v>
      </c>
      <c r="M26" s="16">
        <f t="shared" si="3"/>
        <v>3.7</v>
      </c>
      <c r="N26" s="16">
        <f t="shared" si="4"/>
        <v>1681.8181818181818</v>
      </c>
      <c r="O26" s="16"/>
    </row>
    <row r="27" spans="1:15" ht="15.75" customHeight="1" x14ac:dyDescent="0.25">
      <c r="A27" s="55"/>
      <c r="B27" s="98" t="s">
        <v>34</v>
      </c>
      <c r="C27" s="98"/>
      <c r="D27" s="16">
        <v>11.901</v>
      </c>
      <c r="E27" s="16">
        <v>6.76</v>
      </c>
      <c r="F27" s="16">
        <f t="shared" ref="F27:F32" si="11">SUM(D27:E27)</f>
        <v>18.661000000000001</v>
      </c>
      <c r="G27" s="16">
        <v>320.8</v>
      </c>
      <c r="H27" s="16">
        <v>15.85</v>
      </c>
      <c r="I27" s="16">
        <f t="shared" si="1"/>
        <v>336.65000000000003</v>
      </c>
      <c r="J27" s="16">
        <f t="shared" ref="J27:J32" si="12">I27+F27</f>
        <v>355.31100000000004</v>
      </c>
      <c r="K27" s="16">
        <v>560.31299999999999</v>
      </c>
      <c r="L27" s="16">
        <v>7.15</v>
      </c>
      <c r="M27" s="16">
        <f t="shared" si="3"/>
        <v>567.46299999999997</v>
      </c>
      <c r="N27" s="16">
        <f t="shared" si="4"/>
        <v>1746.6115960099751</v>
      </c>
      <c r="O27" s="16">
        <f t="shared" si="4"/>
        <v>451.10410094637228</v>
      </c>
    </row>
    <row r="28" spans="1:15" ht="15.75" customHeight="1" x14ac:dyDescent="0.25">
      <c r="A28" s="55"/>
      <c r="B28" s="98" t="s">
        <v>35</v>
      </c>
      <c r="C28" s="98"/>
      <c r="D28" s="16">
        <v>83.796000000000006</v>
      </c>
      <c r="E28" s="16">
        <v>0</v>
      </c>
      <c r="F28" s="16">
        <f t="shared" si="11"/>
        <v>83.796000000000006</v>
      </c>
      <c r="G28" s="16">
        <v>830.548</v>
      </c>
      <c r="H28" s="16">
        <v>0</v>
      </c>
      <c r="I28" s="16">
        <f t="shared" si="1"/>
        <v>830.548</v>
      </c>
      <c r="J28" s="16">
        <f t="shared" si="12"/>
        <v>914.34400000000005</v>
      </c>
      <c r="K28" s="16">
        <v>2147.1219999999998</v>
      </c>
      <c r="L28" s="16">
        <v>0</v>
      </c>
      <c r="M28" s="16">
        <f t="shared" si="3"/>
        <v>2147.1219999999998</v>
      </c>
      <c r="N28" s="16">
        <f t="shared" si="4"/>
        <v>2585.1871294615121</v>
      </c>
      <c r="O28" s="16"/>
    </row>
    <row r="29" spans="1:15" ht="15.75" customHeight="1" x14ac:dyDescent="0.25">
      <c r="A29" s="55"/>
      <c r="B29" s="98" t="s">
        <v>36</v>
      </c>
      <c r="C29" s="98"/>
      <c r="D29" s="16">
        <v>0</v>
      </c>
      <c r="E29" s="16">
        <v>0</v>
      </c>
      <c r="F29" s="16">
        <f t="shared" si="11"/>
        <v>0</v>
      </c>
      <c r="G29" s="16">
        <v>0.5</v>
      </c>
      <c r="H29" s="16">
        <v>0</v>
      </c>
      <c r="I29" s="16">
        <f t="shared" si="1"/>
        <v>0.5</v>
      </c>
      <c r="J29" s="16">
        <f t="shared" si="12"/>
        <v>0.5</v>
      </c>
      <c r="K29" s="16">
        <v>1</v>
      </c>
      <c r="L29" s="16">
        <v>0</v>
      </c>
      <c r="M29" s="16">
        <f t="shared" si="3"/>
        <v>1</v>
      </c>
      <c r="N29" s="16">
        <f t="shared" si="4"/>
        <v>2000</v>
      </c>
      <c r="O29" s="16"/>
    </row>
    <row r="30" spans="1:15" ht="15.75" customHeight="1" x14ac:dyDescent="0.25">
      <c r="A30" s="55"/>
      <c r="B30" s="98" t="s">
        <v>37</v>
      </c>
      <c r="C30" s="98"/>
      <c r="D30" s="16">
        <v>5</v>
      </c>
      <c r="E30" s="16">
        <v>0</v>
      </c>
      <c r="F30" s="16">
        <f t="shared" si="11"/>
        <v>5</v>
      </c>
      <c r="G30" s="16">
        <v>0.6</v>
      </c>
      <c r="H30" s="16">
        <v>0.2</v>
      </c>
      <c r="I30" s="16">
        <f t="shared" si="1"/>
        <v>0.8</v>
      </c>
      <c r="J30" s="16">
        <f t="shared" si="12"/>
        <v>5.8</v>
      </c>
      <c r="K30" s="16">
        <v>2</v>
      </c>
      <c r="L30" s="16">
        <v>0.5</v>
      </c>
      <c r="M30" s="16">
        <f t="shared" si="3"/>
        <v>2.5</v>
      </c>
      <c r="N30" s="16">
        <f t="shared" si="4"/>
        <v>3333.3333333333335</v>
      </c>
      <c r="O30" s="16">
        <f t="shared" si="4"/>
        <v>2500</v>
      </c>
    </row>
    <row r="31" spans="1:15" ht="10.5" customHeight="1" x14ac:dyDescent="0.25">
      <c r="A31" s="55"/>
      <c r="B31" s="98" t="s">
        <v>38</v>
      </c>
      <c r="C31" s="98"/>
      <c r="D31" s="16">
        <v>0</v>
      </c>
      <c r="E31" s="16">
        <v>0</v>
      </c>
      <c r="F31" s="16">
        <f t="shared" si="11"/>
        <v>0</v>
      </c>
      <c r="G31" s="16">
        <v>0</v>
      </c>
      <c r="H31" s="16">
        <v>0</v>
      </c>
      <c r="I31" s="16">
        <f t="shared" si="1"/>
        <v>0</v>
      </c>
      <c r="J31" s="16">
        <f t="shared" si="12"/>
        <v>0</v>
      </c>
      <c r="K31" s="16">
        <v>0</v>
      </c>
      <c r="L31" s="16">
        <v>0</v>
      </c>
      <c r="M31" s="16">
        <f t="shared" si="3"/>
        <v>0</v>
      </c>
      <c r="N31" s="16">
        <v>0</v>
      </c>
      <c r="O31" s="16"/>
    </row>
    <row r="32" spans="1:15" ht="11.25" customHeight="1" x14ac:dyDescent="0.25">
      <c r="A32" s="55"/>
      <c r="B32" s="98" t="s">
        <v>39</v>
      </c>
      <c r="C32" s="98"/>
      <c r="D32" s="16">
        <v>0</v>
      </c>
      <c r="E32" s="16">
        <v>0</v>
      </c>
      <c r="F32" s="16">
        <f t="shared" si="11"/>
        <v>0</v>
      </c>
      <c r="G32" s="16">
        <v>0</v>
      </c>
      <c r="H32" s="16">
        <v>0</v>
      </c>
      <c r="I32" s="16">
        <f t="shared" si="1"/>
        <v>0</v>
      </c>
      <c r="J32" s="16">
        <f t="shared" si="12"/>
        <v>0</v>
      </c>
      <c r="K32" s="16">
        <v>0</v>
      </c>
      <c r="L32" s="16">
        <v>0</v>
      </c>
      <c r="M32" s="16">
        <f t="shared" si="3"/>
        <v>0</v>
      </c>
      <c r="N32" s="16">
        <v>0</v>
      </c>
      <c r="O32" s="16"/>
    </row>
    <row r="33" spans="1:15" ht="15.75" customHeight="1" x14ac:dyDescent="0.25">
      <c r="A33" s="56"/>
      <c r="B33" s="101" t="s">
        <v>40</v>
      </c>
      <c r="C33" s="101"/>
      <c r="D33" s="17">
        <f>SUM(D26:D32)</f>
        <v>108.99700000000001</v>
      </c>
      <c r="E33" s="17">
        <f t="shared" ref="E33:M33" si="13">SUM(E26:E32)</f>
        <v>6.76</v>
      </c>
      <c r="F33" s="17">
        <f t="shared" si="13"/>
        <v>115.75700000000001</v>
      </c>
      <c r="G33" s="17">
        <f t="shared" si="13"/>
        <v>1154.6479999999999</v>
      </c>
      <c r="H33" s="17">
        <f t="shared" si="13"/>
        <v>16.05</v>
      </c>
      <c r="I33" s="17">
        <f t="shared" si="13"/>
        <v>1170.6980000000001</v>
      </c>
      <c r="J33" s="17">
        <f t="shared" si="13"/>
        <v>1286.4550000000002</v>
      </c>
      <c r="K33" s="17">
        <f t="shared" si="13"/>
        <v>2714.1349999999998</v>
      </c>
      <c r="L33" s="17">
        <f t="shared" si="13"/>
        <v>7.65</v>
      </c>
      <c r="M33" s="17">
        <f t="shared" si="13"/>
        <v>2721.7849999999999</v>
      </c>
      <c r="N33" s="17"/>
      <c r="O33" s="17"/>
    </row>
    <row r="34" spans="1:15" ht="18.75" x14ac:dyDescent="0.25">
      <c r="A34" s="104" t="s">
        <v>122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16" t="s">
        <v>0</v>
      </c>
      <c r="M34" s="116"/>
      <c r="N34" s="116"/>
      <c r="O34" s="116"/>
    </row>
    <row r="35" spans="1:15" ht="15.75" x14ac:dyDescent="0.25">
      <c r="A35" s="117" t="s">
        <v>1</v>
      </c>
      <c r="B35" s="118"/>
      <c r="C35" s="119"/>
      <c r="D35" s="123" t="s">
        <v>2</v>
      </c>
      <c r="E35" s="123"/>
      <c r="F35" s="123"/>
      <c r="G35" s="123" t="s">
        <v>3</v>
      </c>
      <c r="H35" s="123"/>
      <c r="I35" s="123"/>
      <c r="J35" s="123" t="s">
        <v>4</v>
      </c>
      <c r="K35" s="123" t="s">
        <v>5</v>
      </c>
      <c r="L35" s="123"/>
      <c r="M35" s="123"/>
      <c r="N35" s="124" t="s">
        <v>6</v>
      </c>
      <c r="O35" s="124"/>
    </row>
    <row r="36" spans="1:15" ht="15.75" x14ac:dyDescent="0.25">
      <c r="A36" s="120"/>
      <c r="B36" s="121"/>
      <c r="C36" s="122"/>
      <c r="D36" s="18" t="s">
        <v>7</v>
      </c>
      <c r="E36" s="18" t="s">
        <v>8</v>
      </c>
      <c r="F36" s="18" t="s">
        <v>9</v>
      </c>
      <c r="G36" s="18" t="s">
        <v>7</v>
      </c>
      <c r="H36" s="18" t="s">
        <v>8</v>
      </c>
      <c r="I36" s="18" t="s">
        <v>9</v>
      </c>
      <c r="J36" s="123"/>
      <c r="K36" s="18" t="s">
        <v>7</v>
      </c>
      <c r="L36" s="18" t="s">
        <v>8</v>
      </c>
      <c r="M36" s="18" t="s">
        <v>9</v>
      </c>
      <c r="N36" s="18" t="s">
        <v>7</v>
      </c>
      <c r="O36" s="18" t="s">
        <v>8</v>
      </c>
    </row>
    <row r="37" spans="1:15" ht="15.75" customHeight="1" x14ac:dyDescent="0.25">
      <c r="A37" s="55" t="s">
        <v>41</v>
      </c>
      <c r="B37" s="98" t="s">
        <v>42</v>
      </c>
      <c r="C37" s="98"/>
      <c r="D37" s="16">
        <v>0</v>
      </c>
      <c r="E37" s="16">
        <v>0</v>
      </c>
      <c r="F37" s="16">
        <f>SUM(E37:E37)</f>
        <v>0</v>
      </c>
      <c r="G37" s="16">
        <v>0</v>
      </c>
      <c r="H37" s="16">
        <v>0.3</v>
      </c>
      <c r="I37" s="16">
        <f>SUM(E37:H37)</f>
        <v>0.3</v>
      </c>
      <c r="J37" s="16">
        <f>I37+F37</f>
        <v>0.3</v>
      </c>
      <c r="K37" s="16">
        <v>0</v>
      </c>
      <c r="L37" s="16">
        <v>0.3</v>
      </c>
      <c r="M37" s="16">
        <f>SUM(K37:L37)</f>
        <v>0.3</v>
      </c>
      <c r="N37" s="16">
        <v>0</v>
      </c>
      <c r="O37" s="16">
        <f t="shared" ref="O37" si="14">(L37/H37)*1000</f>
        <v>1000</v>
      </c>
    </row>
    <row r="38" spans="1:15" ht="12.75" customHeight="1" x14ac:dyDescent="0.25">
      <c r="A38" s="55"/>
      <c r="B38" s="98" t="s">
        <v>43</v>
      </c>
      <c r="C38" s="98"/>
      <c r="D38" s="16">
        <v>0</v>
      </c>
      <c r="E38" s="16">
        <v>0</v>
      </c>
      <c r="F38" s="16">
        <f t="shared" ref="F38:F41" si="15">SUM(D38:E38)</f>
        <v>0</v>
      </c>
      <c r="G38" s="16">
        <v>0</v>
      </c>
      <c r="H38" s="16">
        <v>0</v>
      </c>
      <c r="I38" s="16">
        <f t="shared" ref="I38:I43" si="16">SUM(G38:H38)</f>
        <v>0</v>
      </c>
      <c r="J38" s="16">
        <f t="shared" ref="J38:J43" si="17">I38+F38</f>
        <v>0</v>
      </c>
      <c r="K38" s="16">
        <v>0</v>
      </c>
      <c r="L38" s="16">
        <v>0</v>
      </c>
      <c r="M38" s="16">
        <v>0</v>
      </c>
      <c r="N38" s="16">
        <v>0</v>
      </c>
      <c r="O38" s="34"/>
    </row>
    <row r="39" spans="1:15" ht="10.5" customHeight="1" x14ac:dyDescent="0.25">
      <c r="A39" s="55"/>
      <c r="B39" s="98" t="s">
        <v>44</v>
      </c>
      <c r="C39" s="98"/>
      <c r="D39" s="16">
        <v>0</v>
      </c>
      <c r="E39" s="16">
        <v>0</v>
      </c>
      <c r="F39" s="16">
        <f t="shared" si="15"/>
        <v>0</v>
      </c>
      <c r="G39" s="16">
        <v>0</v>
      </c>
      <c r="H39" s="16">
        <v>0</v>
      </c>
      <c r="I39" s="16">
        <f t="shared" si="16"/>
        <v>0</v>
      </c>
      <c r="J39" s="16">
        <f t="shared" si="17"/>
        <v>0</v>
      </c>
      <c r="K39" s="16">
        <v>0</v>
      </c>
      <c r="L39" s="16">
        <v>0</v>
      </c>
      <c r="M39" s="16">
        <f t="shared" ref="M39:M43" si="18">SUM(K39:L39)</f>
        <v>0</v>
      </c>
      <c r="N39" s="16">
        <v>0</v>
      </c>
      <c r="O39" s="34"/>
    </row>
    <row r="40" spans="1:15" ht="14.25" customHeight="1" x14ac:dyDescent="0.25">
      <c r="A40" s="55"/>
      <c r="B40" s="98" t="s">
        <v>45</v>
      </c>
      <c r="C40" s="98"/>
      <c r="D40" s="16">
        <v>0</v>
      </c>
      <c r="E40" s="16">
        <v>0</v>
      </c>
      <c r="F40" s="16">
        <f t="shared" si="15"/>
        <v>0</v>
      </c>
      <c r="G40" s="16">
        <v>0</v>
      </c>
      <c r="H40" s="16">
        <v>0</v>
      </c>
      <c r="I40" s="16">
        <f t="shared" si="16"/>
        <v>0</v>
      </c>
      <c r="J40" s="16">
        <f t="shared" si="17"/>
        <v>0</v>
      </c>
      <c r="K40" s="16">
        <v>0</v>
      </c>
      <c r="L40" s="16">
        <v>0</v>
      </c>
      <c r="M40" s="16">
        <f t="shared" si="18"/>
        <v>0</v>
      </c>
      <c r="N40" s="16">
        <v>0</v>
      </c>
      <c r="O40" s="34"/>
    </row>
    <row r="41" spans="1:15" ht="12.75" customHeight="1" x14ac:dyDescent="0.25">
      <c r="A41" s="55"/>
      <c r="B41" s="98" t="s">
        <v>46</v>
      </c>
      <c r="C41" s="98"/>
      <c r="D41" s="16">
        <v>0</v>
      </c>
      <c r="E41" s="16">
        <v>0</v>
      </c>
      <c r="F41" s="16">
        <f t="shared" si="15"/>
        <v>0</v>
      </c>
      <c r="G41" s="16">
        <v>35.5</v>
      </c>
      <c r="H41" s="16">
        <v>0</v>
      </c>
      <c r="I41" s="16">
        <f t="shared" si="16"/>
        <v>35.5</v>
      </c>
      <c r="J41" s="16">
        <f t="shared" si="17"/>
        <v>35.5</v>
      </c>
      <c r="K41" s="16">
        <v>21.2</v>
      </c>
      <c r="L41" s="16">
        <v>0</v>
      </c>
      <c r="M41" s="16">
        <f t="shared" si="18"/>
        <v>21.2</v>
      </c>
      <c r="N41" s="16">
        <v>0</v>
      </c>
      <c r="O41" s="16"/>
    </row>
    <row r="42" spans="1:15" ht="12.75" customHeight="1" x14ac:dyDescent="0.25">
      <c r="A42" s="55"/>
      <c r="B42" s="98" t="s">
        <v>47</v>
      </c>
      <c r="C42" s="98"/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f t="shared" si="16"/>
        <v>0</v>
      </c>
      <c r="J42" s="16">
        <f t="shared" si="17"/>
        <v>0</v>
      </c>
      <c r="K42" s="16">
        <v>0</v>
      </c>
      <c r="L42" s="16">
        <v>0</v>
      </c>
      <c r="M42" s="16">
        <f t="shared" si="18"/>
        <v>0</v>
      </c>
      <c r="N42" s="16">
        <v>0</v>
      </c>
      <c r="O42" s="16"/>
    </row>
    <row r="43" spans="1:15" ht="12" customHeight="1" x14ac:dyDescent="0.25">
      <c r="A43" s="55"/>
      <c r="B43" s="99" t="s">
        <v>108</v>
      </c>
      <c r="C43" s="100"/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f t="shared" si="16"/>
        <v>0</v>
      </c>
      <c r="J43" s="16">
        <f t="shared" si="17"/>
        <v>0</v>
      </c>
      <c r="K43" s="16">
        <v>0</v>
      </c>
      <c r="L43" s="16">
        <v>0</v>
      </c>
      <c r="M43" s="16">
        <f t="shared" si="18"/>
        <v>0</v>
      </c>
      <c r="N43" s="16">
        <v>0</v>
      </c>
      <c r="O43" s="16"/>
    </row>
    <row r="44" spans="1:15" ht="15.75" customHeight="1" x14ac:dyDescent="0.25">
      <c r="A44" s="56"/>
      <c r="B44" s="101" t="s">
        <v>48</v>
      </c>
      <c r="C44" s="101"/>
      <c r="D44" s="17">
        <f>SUM(D37:D43)</f>
        <v>0</v>
      </c>
      <c r="E44" s="17">
        <f>SUM(E37:E43)</f>
        <v>0</v>
      </c>
      <c r="F44" s="17">
        <f t="shared" ref="F44" si="19">SUM(F37:F42)</f>
        <v>0</v>
      </c>
      <c r="G44" s="17">
        <f t="shared" ref="G44:M44" si="20">SUM(G37:G43)</f>
        <v>35.5</v>
      </c>
      <c r="H44" s="17">
        <f t="shared" si="20"/>
        <v>0.3</v>
      </c>
      <c r="I44" s="17">
        <f t="shared" si="20"/>
        <v>35.799999999999997</v>
      </c>
      <c r="J44" s="17">
        <f t="shared" si="20"/>
        <v>35.799999999999997</v>
      </c>
      <c r="K44" s="17">
        <f t="shared" si="20"/>
        <v>21.2</v>
      </c>
      <c r="L44" s="17">
        <f t="shared" si="20"/>
        <v>0.3</v>
      </c>
      <c r="M44" s="17">
        <f t="shared" si="20"/>
        <v>21.5</v>
      </c>
      <c r="N44" s="17"/>
      <c r="O44" s="17"/>
    </row>
    <row r="45" spans="1:15" ht="11.25" customHeight="1" x14ac:dyDescent="0.25">
      <c r="A45" s="55" t="s">
        <v>49</v>
      </c>
      <c r="B45" s="98" t="s">
        <v>50</v>
      </c>
      <c r="C45" s="98"/>
      <c r="D45" s="16">
        <v>0</v>
      </c>
      <c r="E45" s="16">
        <v>0</v>
      </c>
      <c r="F45" s="16">
        <f>SUM(D45:E45)</f>
        <v>0</v>
      </c>
      <c r="G45" s="16">
        <v>0</v>
      </c>
      <c r="H45" s="16">
        <v>0</v>
      </c>
      <c r="I45" s="16">
        <f>SUM(G45:H45)</f>
        <v>0</v>
      </c>
      <c r="J45" s="16">
        <f>I45+F45</f>
        <v>0</v>
      </c>
      <c r="K45" s="16">
        <v>0</v>
      </c>
      <c r="L45" s="16">
        <v>0</v>
      </c>
      <c r="M45" s="16">
        <f>SUM(K45:L45)</f>
        <v>0</v>
      </c>
      <c r="N45" s="16">
        <v>0</v>
      </c>
      <c r="O45" s="16"/>
    </row>
    <row r="46" spans="1:15" ht="12" customHeight="1" x14ac:dyDescent="0.25">
      <c r="A46" s="55"/>
      <c r="B46" s="125" t="s">
        <v>51</v>
      </c>
      <c r="C46" s="19" t="s">
        <v>52</v>
      </c>
      <c r="D46" s="16">
        <v>0</v>
      </c>
      <c r="E46" s="16">
        <v>0</v>
      </c>
      <c r="F46" s="16">
        <f t="shared" ref="F46:F52" si="21">SUM(D46:E46)</f>
        <v>0</v>
      </c>
      <c r="G46" s="16">
        <v>0</v>
      </c>
      <c r="H46" s="16">
        <v>0</v>
      </c>
      <c r="I46" s="16">
        <f t="shared" ref="I46:I52" si="22">SUM(G46:H46)</f>
        <v>0</v>
      </c>
      <c r="J46" s="16">
        <f t="shared" ref="J46:J52" si="23">I46+F46</f>
        <v>0</v>
      </c>
      <c r="K46" s="16">
        <v>0</v>
      </c>
      <c r="L46" s="16">
        <v>0</v>
      </c>
      <c r="M46" s="16">
        <f t="shared" ref="M46:M52" si="24">SUM(K46:L46)</f>
        <v>0</v>
      </c>
      <c r="N46" s="16">
        <v>0</v>
      </c>
      <c r="O46" s="16"/>
    </row>
    <row r="47" spans="1:15" ht="11.25" customHeight="1" x14ac:dyDescent="0.25">
      <c r="A47" s="55"/>
      <c r="B47" s="125"/>
      <c r="C47" s="19" t="s">
        <v>53</v>
      </c>
      <c r="D47" s="16">
        <v>0</v>
      </c>
      <c r="E47" s="16">
        <v>0</v>
      </c>
      <c r="F47" s="16">
        <f t="shared" si="21"/>
        <v>0</v>
      </c>
      <c r="G47" s="16">
        <v>0</v>
      </c>
      <c r="H47" s="16">
        <v>0</v>
      </c>
      <c r="I47" s="16">
        <f t="shared" si="22"/>
        <v>0</v>
      </c>
      <c r="J47" s="16">
        <f t="shared" si="23"/>
        <v>0</v>
      </c>
      <c r="K47" s="16">
        <v>0</v>
      </c>
      <c r="L47" s="16">
        <v>0</v>
      </c>
      <c r="M47" s="16">
        <f t="shared" si="24"/>
        <v>0</v>
      </c>
      <c r="N47" s="16">
        <v>0</v>
      </c>
      <c r="O47" s="16"/>
    </row>
    <row r="48" spans="1:15" ht="9.75" customHeight="1" x14ac:dyDescent="0.25">
      <c r="A48" s="55"/>
      <c r="B48" s="125"/>
      <c r="C48" s="19" t="s">
        <v>54</v>
      </c>
      <c r="D48" s="16">
        <v>0</v>
      </c>
      <c r="E48" s="16">
        <v>0</v>
      </c>
      <c r="F48" s="16">
        <f t="shared" si="21"/>
        <v>0</v>
      </c>
      <c r="G48" s="16">
        <v>0</v>
      </c>
      <c r="H48" s="16">
        <v>0</v>
      </c>
      <c r="I48" s="16">
        <f t="shared" si="22"/>
        <v>0</v>
      </c>
      <c r="J48" s="16">
        <f t="shared" si="23"/>
        <v>0</v>
      </c>
      <c r="K48" s="16">
        <v>0</v>
      </c>
      <c r="L48" s="16">
        <v>0</v>
      </c>
      <c r="M48" s="16">
        <f t="shared" si="24"/>
        <v>0</v>
      </c>
      <c r="N48" s="16">
        <v>0</v>
      </c>
      <c r="O48" s="16"/>
    </row>
    <row r="49" spans="1:15" ht="12" customHeight="1" x14ac:dyDescent="0.25">
      <c r="A49" s="55"/>
      <c r="B49" s="125"/>
      <c r="C49" s="19" t="s">
        <v>55</v>
      </c>
      <c r="D49" s="16">
        <v>0</v>
      </c>
      <c r="E49" s="16">
        <v>0</v>
      </c>
      <c r="F49" s="16">
        <f t="shared" si="21"/>
        <v>0</v>
      </c>
      <c r="G49" s="16">
        <v>0</v>
      </c>
      <c r="H49" s="16">
        <v>0</v>
      </c>
      <c r="I49" s="16">
        <f t="shared" si="22"/>
        <v>0</v>
      </c>
      <c r="J49" s="16">
        <f t="shared" si="23"/>
        <v>0</v>
      </c>
      <c r="K49" s="16">
        <v>0</v>
      </c>
      <c r="L49" s="16">
        <v>0</v>
      </c>
      <c r="M49" s="16">
        <f t="shared" si="24"/>
        <v>0</v>
      </c>
      <c r="N49" s="16">
        <v>0</v>
      </c>
      <c r="O49" s="16"/>
    </row>
    <row r="50" spans="1:15" ht="12.75" customHeight="1" x14ac:dyDescent="0.25">
      <c r="A50" s="55"/>
      <c r="B50" s="125"/>
      <c r="C50" s="19" t="s">
        <v>56</v>
      </c>
      <c r="D50" s="16">
        <v>0</v>
      </c>
      <c r="E50" s="16">
        <v>0</v>
      </c>
      <c r="F50" s="16">
        <f t="shared" si="21"/>
        <v>0</v>
      </c>
      <c r="G50" s="16">
        <v>0</v>
      </c>
      <c r="H50" s="16">
        <v>0</v>
      </c>
      <c r="I50" s="16">
        <f t="shared" si="22"/>
        <v>0</v>
      </c>
      <c r="J50" s="16">
        <f t="shared" si="23"/>
        <v>0</v>
      </c>
      <c r="K50" s="16">
        <v>0</v>
      </c>
      <c r="L50" s="16">
        <v>0</v>
      </c>
      <c r="M50" s="16">
        <f t="shared" si="24"/>
        <v>0</v>
      </c>
      <c r="N50" s="16">
        <v>0</v>
      </c>
      <c r="O50" s="16"/>
    </row>
    <row r="51" spans="1:15" ht="10.5" customHeight="1" x14ac:dyDescent="0.25">
      <c r="A51" s="55"/>
      <c r="B51" s="125"/>
      <c r="C51" s="19" t="s">
        <v>57</v>
      </c>
      <c r="D51" s="16">
        <v>0</v>
      </c>
      <c r="E51" s="16">
        <v>0</v>
      </c>
      <c r="F51" s="16">
        <f t="shared" si="21"/>
        <v>0</v>
      </c>
      <c r="G51" s="16">
        <v>0</v>
      </c>
      <c r="H51" s="16">
        <v>0</v>
      </c>
      <c r="I51" s="16">
        <f t="shared" si="22"/>
        <v>0</v>
      </c>
      <c r="J51" s="16">
        <f t="shared" si="23"/>
        <v>0</v>
      </c>
      <c r="K51" s="16">
        <v>0</v>
      </c>
      <c r="L51" s="16">
        <v>0</v>
      </c>
      <c r="M51" s="16">
        <f t="shared" si="24"/>
        <v>0</v>
      </c>
      <c r="N51" s="16">
        <v>0</v>
      </c>
      <c r="O51" s="16"/>
    </row>
    <row r="52" spans="1:15" ht="12" customHeight="1" x14ac:dyDescent="0.25">
      <c r="A52" s="55"/>
      <c r="B52" s="125"/>
      <c r="C52" s="19" t="s">
        <v>58</v>
      </c>
      <c r="D52" s="16">
        <v>0</v>
      </c>
      <c r="E52" s="16">
        <v>0</v>
      </c>
      <c r="F52" s="16">
        <f t="shared" si="21"/>
        <v>0</v>
      </c>
      <c r="G52" s="16">
        <v>0</v>
      </c>
      <c r="H52" s="16">
        <v>0</v>
      </c>
      <c r="I52" s="16">
        <f t="shared" si="22"/>
        <v>0</v>
      </c>
      <c r="J52" s="16">
        <f t="shared" si="23"/>
        <v>0</v>
      </c>
      <c r="K52" s="16">
        <v>0</v>
      </c>
      <c r="L52" s="16">
        <v>0</v>
      </c>
      <c r="M52" s="16">
        <f t="shared" si="24"/>
        <v>0</v>
      </c>
      <c r="N52" s="16">
        <v>0</v>
      </c>
      <c r="O52" s="16"/>
    </row>
    <row r="53" spans="1:15" ht="13.5" customHeight="1" x14ac:dyDescent="0.25">
      <c r="A53" s="84"/>
      <c r="B53" s="126"/>
      <c r="C53" s="20" t="s">
        <v>59</v>
      </c>
      <c r="D53" s="21">
        <f>SUM(D46:D52)</f>
        <v>0</v>
      </c>
      <c r="E53" s="21">
        <f t="shared" ref="E53:N53" si="25">SUM(E46:E52)</f>
        <v>0</v>
      </c>
      <c r="F53" s="21">
        <f t="shared" si="25"/>
        <v>0</v>
      </c>
      <c r="G53" s="21">
        <f t="shared" si="25"/>
        <v>0</v>
      </c>
      <c r="H53" s="21">
        <f t="shared" si="25"/>
        <v>0</v>
      </c>
      <c r="I53" s="21">
        <f t="shared" si="25"/>
        <v>0</v>
      </c>
      <c r="J53" s="21">
        <f t="shared" si="25"/>
        <v>0</v>
      </c>
      <c r="K53" s="21">
        <f t="shared" si="25"/>
        <v>0</v>
      </c>
      <c r="L53" s="21">
        <f t="shared" si="25"/>
        <v>0</v>
      </c>
      <c r="M53" s="21">
        <f t="shared" si="25"/>
        <v>0</v>
      </c>
      <c r="N53" s="21">
        <f t="shared" si="25"/>
        <v>0</v>
      </c>
      <c r="O53" s="21"/>
    </row>
    <row r="54" spans="1:15" ht="15.75" x14ac:dyDescent="0.25">
      <c r="A54" s="55"/>
      <c r="B54" s="114" t="s">
        <v>60</v>
      </c>
      <c r="C54" s="115"/>
      <c r="D54" s="16">
        <v>0</v>
      </c>
      <c r="E54" s="16">
        <v>0</v>
      </c>
      <c r="F54" s="16">
        <f>SUM(D54:E54)</f>
        <v>0</v>
      </c>
      <c r="G54" s="16">
        <v>0</v>
      </c>
      <c r="H54" s="16">
        <v>0</v>
      </c>
      <c r="I54" s="16">
        <f>SUM(G54:H54)</f>
        <v>0</v>
      </c>
      <c r="J54" s="16">
        <f>I54+F54</f>
        <v>0</v>
      </c>
      <c r="K54" s="16">
        <v>0</v>
      </c>
      <c r="L54" s="16">
        <v>0</v>
      </c>
      <c r="M54" s="16">
        <f>SUM(K54:L54)</f>
        <v>0</v>
      </c>
      <c r="N54" s="16">
        <v>0</v>
      </c>
      <c r="O54" s="16"/>
    </row>
    <row r="55" spans="1:15" ht="15.75" customHeight="1" x14ac:dyDescent="0.25">
      <c r="A55" s="55"/>
      <c r="B55" s="98" t="s">
        <v>61</v>
      </c>
      <c r="C55" s="98"/>
      <c r="D55" s="16">
        <v>0</v>
      </c>
      <c r="E55" s="16">
        <v>0</v>
      </c>
      <c r="F55" s="16">
        <f t="shared" ref="F55:F60" si="26">SUM(D55:E55)</f>
        <v>0</v>
      </c>
      <c r="G55" s="16">
        <v>0</v>
      </c>
      <c r="H55" s="16">
        <v>0</v>
      </c>
      <c r="I55" s="16">
        <f t="shared" ref="I55:I60" si="27">SUM(G55:H55)</f>
        <v>0</v>
      </c>
      <c r="J55" s="16">
        <f t="shared" ref="J55:J70" si="28">I55+F55</f>
        <v>0</v>
      </c>
      <c r="K55" s="16">
        <v>0</v>
      </c>
      <c r="L55" s="16">
        <v>0</v>
      </c>
      <c r="M55" s="16">
        <f t="shared" ref="M55:M60" si="29">SUM(K55:L55)</f>
        <v>0</v>
      </c>
      <c r="N55" s="16">
        <v>0</v>
      </c>
      <c r="O55" s="16"/>
    </row>
    <row r="56" spans="1:15" ht="15.75" customHeight="1" x14ac:dyDescent="0.25">
      <c r="A56" s="55"/>
      <c r="B56" s="98" t="s">
        <v>62</v>
      </c>
      <c r="C56" s="98"/>
      <c r="D56" s="16">
        <v>0</v>
      </c>
      <c r="E56" s="16">
        <v>0</v>
      </c>
      <c r="F56" s="16">
        <f t="shared" si="26"/>
        <v>0</v>
      </c>
      <c r="G56" s="16">
        <v>0</v>
      </c>
      <c r="H56" s="16">
        <v>0</v>
      </c>
      <c r="I56" s="16">
        <f t="shared" si="27"/>
        <v>0</v>
      </c>
      <c r="J56" s="16">
        <f t="shared" si="28"/>
        <v>0</v>
      </c>
      <c r="K56" s="16">
        <v>0</v>
      </c>
      <c r="L56" s="16">
        <v>0</v>
      </c>
      <c r="M56" s="16">
        <f t="shared" si="29"/>
        <v>0</v>
      </c>
      <c r="N56" s="16">
        <v>0</v>
      </c>
      <c r="O56" s="16"/>
    </row>
    <row r="57" spans="1:15" ht="10.5" customHeight="1" x14ac:dyDescent="0.25">
      <c r="A57" s="55"/>
      <c r="B57" s="98" t="s">
        <v>63</v>
      </c>
      <c r="C57" s="98"/>
      <c r="D57" s="16">
        <v>0</v>
      </c>
      <c r="E57" s="16">
        <v>0</v>
      </c>
      <c r="F57" s="16">
        <f t="shared" si="26"/>
        <v>0</v>
      </c>
      <c r="G57" s="16">
        <v>0</v>
      </c>
      <c r="H57" s="16">
        <v>0</v>
      </c>
      <c r="I57" s="16">
        <f t="shared" si="27"/>
        <v>0</v>
      </c>
      <c r="J57" s="16">
        <f t="shared" si="28"/>
        <v>0</v>
      </c>
      <c r="K57" s="16">
        <v>0</v>
      </c>
      <c r="L57" s="16">
        <v>0</v>
      </c>
      <c r="M57" s="16">
        <f t="shared" si="29"/>
        <v>0</v>
      </c>
      <c r="N57" s="16">
        <v>0</v>
      </c>
      <c r="O57" s="16"/>
    </row>
    <row r="58" spans="1:15" ht="11.25" customHeight="1" x14ac:dyDescent="0.25">
      <c r="A58" s="55"/>
      <c r="B58" s="98" t="s">
        <v>64</v>
      </c>
      <c r="C58" s="98"/>
      <c r="D58" s="16">
        <v>0</v>
      </c>
      <c r="E58" s="16">
        <v>0</v>
      </c>
      <c r="F58" s="16">
        <f t="shared" si="26"/>
        <v>0</v>
      </c>
      <c r="G58" s="16">
        <v>0</v>
      </c>
      <c r="H58" s="16">
        <v>0</v>
      </c>
      <c r="I58" s="16">
        <f t="shared" si="27"/>
        <v>0</v>
      </c>
      <c r="J58" s="16">
        <f t="shared" si="28"/>
        <v>0</v>
      </c>
      <c r="K58" s="16">
        <v>0</v>
      </c>
      <c r="L58" s="16">
        <v>0</v>
      </c>
      <c r="M58" s="16">
        <f t="shared" si="29"/>
        <v>0</v>
      </c>
      <c r="N58" s="16">
        <v>0</v>
      </c>
      <c r="O58" s="16"/>
    </row>
    <row r="59" spans="1:15" ht="15.75" customHeight="1" x14ac:dyDescent="0.25">
      <c r="A59" s="55"/>
      <c r="B59" s="98" t="s">
        <v>65</v>
      </c>
      <c r="C59" s="98"/>
      <c r="D59" s="16">
        <v>0</v>
      </c>
      <c r="E59" s="16">
        <v>0</v>
      </c>
      <c r="F59" s="16">
        <f t="shared" si="26"/>
        <v>0</v>
      </c>
      <c r="G59" s="16">
        <v>0</v>
      </c>
      <c r="H59" s="16">
        <v>0</v>
      </c>
      <c r="I59" s="16">
        <f t="shared" si="27"/>
        <v>0</v>
      </c>
      <c r="J59" s="16">
        <f t="shared" si="28"/>
        <v>0</v>
      </c>
      <c r="K59" s="16">
        <v>0</v>
      </c>
      <c r="L59" s="16">
        <v>0</v>
      </c>
      <c r="M59" s="16">
        <f t="shared" si="29"/>
        <v>0</v>
      </c>
      <c r="N59" s="16">
        <v>0</v>
      </c>
      <c r="O59" s="16"/>
    </row>
    <row r="60" spans="1:15" ht="12" customHeight="1" x14ac:dyDescent="0.25">
      <c r="A60" s="55"/>
      <c r="B60" s="99" t="s">
        <v>109</v>
      </c>
      <c r="C60" s="100"/>
      <c r="D60" s="16">
        <v>0</v>
      </c>
      <c r="E60" s="16">
        <v>0</v>
      </c>
      <c r="F60" s="16">
        <f t="shared" si="26"/>
        <v>0</v>
      </c>
      <c r="G60" s="16">
        <v>0</v>
      </c>
      <c r="H60" s="16">
        <v>0</v>
      </c>
      <c r="I60" s="16">
        <f t="shared" si="27"/>
        <v>0</v>
      </c>
      <c r="J60" s="16">
        <f t="shared" si="28"/>
        <v>0</v>
      </c>
      <c r="K60" s="16">
        <v>0</v>
      </c>
      <c r="L60" s="16">
        <v>0</v>
      </c>
      <c r="M60" s="16">
        <f t="shared" si="29"/>
        <v>0</v>
      </c>
      <c r="N60" s="16">
        <v>0</v>
      </c>
      <c r="O60" s="16"/>
    </row>
    <row r="61" spans="1:15" ht="15.75" customHeight="1" x14ac:dyDescent="0.25">
      <c r="A61" s="56"/>
      <c r="B61" s="101" t="s">
        <v>66</v>
      </c>
      <c r="C61" s="101"/>
      <c r="D61" s="17">
        <f>D45+D53+D54+D55+D56+D57+D58+D59+D60</f>
        <v>0</v>
      </c>
      <c r="E61" s="17">
        <f t="shared" ref="E61:M61" si="30">E45+E53+E54+E55+E56+E57+E58+E59+E60</f>
        <v>0</v>
      </c>
      <c r="F61" s="17">
        <f t="shared" si="30"/>
        <v>0</v>
      </c>
      <c r="G61" s="17">
        <f t="shared" si="30"/>
        <v>0</v>
      </c>
      <c r="H61" s="17">
        <f t="shared" si="30"/>
        <v>0</v>
      </c>
      <c r="I61" s="17">
        <f t="shared" si="30"/>
        <v>0</v>
      </c>
      <c r="J61" s="17">
        <f t="shared" si="30"/>
        <v>0</v>
      </c>
      <c r="K61" s="17">
        <f t="shared" si="30"/>
        <v>0</v>
      </c>
      <c r="L61" s="17">
        <f t="shared" si="30"/>
        <v>0</v>
      </c>
      <c r="M61" s="17">
        <f t="shared" si="30"/>
        <v>0</v>
      </c>
      <c r="N61" s="17"/>
      <c r="O61" s="17"/>
    </row>
    <row r="62" spans="1:15" ht="12" customHeight="1" x14ac:dyDescent="0.25">
      <c r="A62" s="55" t="s">
        <v>67</v>
      </c>
      <c r="B62" s="98" t="s">
        <v>68</v>
      </c>
      <c r="C62" s="98"/>
      <c r="D62" s="16">
        <v>0</v>
      </c>
      <c r="E62" s="16">
        <v>0</v>
      </c>
      <c r="F62" s="16">
        <f>SUM(D62:E62)</f>
        <v>0</v>
      </c>
      <c r="G62" s="16">
        <v>0</v>
      </c>
      <c r="H62" s="16">
        <v>0</v>
      </c>
      <c r="I62" s="16">
        <f>SUM(G62:H62)</f>
        <v>0</v>
      </c>
      <c r="J62" s="16">
        <f t="shared" si="28"/>
        <v>0</v>
      </c>
      <c r="K62" s="16">
        <v>0</v>
      </c>
      <c r="L62" s="16">
        <v>0</v>
      </c>
      <c r="M62" s="16">
        <f>SUM(K62:L62)</f>
        <v>0</v>
      </c>
      <c r="N62" s="16">
        <v>0</v>
      </c>
      <c r="O62" s="16"/>
    </row>
    <row r="63" spans="1:15" ht="12" customHeight="1" x14ac:dyDescent="0.25">
      <c r="A63" s="55"/>
      <c r="B63" s="98" t="s">
        <v>69</v>
      </c>
      <c r="C63" s="98"/>
      <c r="D63" s="16">
        <v>0</v>
      </c>
      <c r="E63" s="16">
        <v>0</v>
      </c>
      <c r="F63" s="16">
        <f t="shared" ref="F63:F70" si="31">SUM(D63:E63)</f>
        <v>0</v>
      </c>
      <c r="G63" s="16">
        <v>0</v>
      </c>
      <c r="H63" s="16">
        <v>0</v>
      </c>
      <c r="I63" s="16">
        <f t="shared" ref="I63:I70" si="32">SUM(G63:H63)</f>
        <v>0</v>
      </c>
      <c r="J63" s="16">
        <f t="shared" si="28"/>
        <v>0</v>
      </c>
      <c r="K63" s="16">
        <v>0</v>
      </c>
      <c r="L63" s="16">
        <v>0</v>
      </c>
      <c r="M63" s="16">
        <f t="shared" ref="M63:M70" si="33">SUM(K63:L63)</f>
        <v>0</v>
      </c>
      <c r="N63" s="16">
        <v>0</v>
      </c>
      <c r="O63" s="16"/>
    </row>
    <row r="64" spans="1:15" ht="13.5" customHeight="1" x14ac:dyDescent="0.25">
      <c r="A64" s="55"/>
      <c r="B64" s="98" t="s">
        <v>70</v>
      </c>
      <c r="C64" s="98"/>
      <c r="D64" s="16">
        <v>0</v>
      </c>
      <c r="E64" s="16">
        <v>0</v>
      </c>
      <c r="F64" s="16">
        <f t="shared" si="31"/>
        <v>0</v>
      </c>
      <c r="G64" s="16">
        <v>0</v>
      </c>
      <c r="H64" s="16">
        <v>0</v>
      </c>
      <c r="I64" s="16">
        <f t="shared" si="32"/>
        <v>0</v>
      </c>
      <c r="J64" s="16">
        <f t="shared" si="28"/>
        <v>0</v>
      </c>
      <c r="K64" s="16">
        <v>0</v>
      </c>
      <c r="L64" s="16">
        <v>0</v>
      </c>
      <c r="M64" s="16">
        <f t="shared" si="33"/>
        <v>0</v>
      </c>
      <c r="N64" s="16">
        <v>0</v>
      </c>
      <c r="O64" s="16"/>
    </row>
    <row r="65" spans="1:15" ht="13.5" customHeight="1" x14ac:dyDescent="0.25">
      <c r="A65" s="55"/>
      <c r="B65" s="98" t="s">
        <v>71</v>
      </c>
      <c r="C65" s="98"/>
      <c r="D65" s="16">
        <v>0</v>
      </c>
      <c r="E65" s="16">
        <v>0</v>
      </c>
      <c r="F65" s="16">
        <f t="shared" si="31"/>
        <v>0</v>
      </c>
      <c r="G65" s="16">
        <v>0</v>
      </c>
      <c r="H65" s="16">
        <v>0</v>
      </c>
      <c r="I65" s="16">
        <f t="shared" si="32"/>
        <v>0</v>
      </c>
      <c r="J65" s="16">
        <f t="shared" si="28"/>
        <v>0</v>
      </c>
      <c r="K65" s="16">
        <v>0</v>
      </c>
      <c r="L65" s="16">
        <v>0</v>
      </c>
      <c r="M65" s="16">
        <f t="shared" si="33"/>
        <v>0</v>
      </c>
      <c r="N65" s="16">
        <v>0</v>
      </c>
      <c r="O65" s="16"/>
    </row>
    <row r="66" spans="1:15" ht="13.5" customHeight="1" x14ac:dyDescent="0.25">
      <c r="A66" s="55"/>
      <c r="B66" s="98" t="s">
        <v>72</v>
      </c>
      <c r="C66" s="98"/>
      <c r="D66" s="16">
        <v>0</v>
      </c>
      <c r="E66" s="16">
        <v>0</v>
      </c>
      <c r="F66" s="16">
        <f t="shared" si="31"/>
        <v>0</v>
      </c>
      <c r="G66" s="16">
        <v>0</v>
      </c>
      <c r="H66" s="16">
        <v>0</v>
      </c>
      <c r="I66" s="16">
        <f t="shared" si="32"/>
        <v>0</v>
      </c>
      <c r="J66" s="16">
        <f t="shared" si="28"/>
        <v>0</v>
      </c>
      <c r="K66" s="16">
        <v>0</v>
      </c>
      <c r="L66" s="16">
        <v>0</v>
      </c>
      <c r="M66" s="16">
        <f t="shared" si="33"/>
        <v>0</v>
      </c>
      <c r="N66" s="16">
        <v>0</v>
      </c>
      <c r="O66" s="16"/>
    </row>
    <row r="67" spans="1:15" ht="12.75" customHeight="1" x14ac:dyDescent="0.25">
      <c r="A67" s="55"/>
      <c r="B67" s="98" t="s">
        <v>73</v>
      </c>
      <c r="C67" s="98"/>
      <c r="D67" s="16">
        <v>0</v>
      </c>
      <c r="E67" s="16">
        <v>0</v>
      </c>
      <c r="F67" s="16">
        <f t="shared" si="31"/>
        <v>0</v>
      </c>
      <c r="G67" s="16">
        <v>0</v>
      </c>
      <c r="H67" s="16">
        <v>0</v>
      </c>
      <c r="I67" s="16">
        <f t="shared" si="32"/>
        <v>0</v>
      </c>
      <c r="J67" s="16">
        <f t="shared" si="28"/>
        <v>0</v>
      </c>
      <c r="K67" s="16">
        <v>0</v>
      </c>
      <c r="L67" s="16">
        <v>0</v>
      </c>
      <c r="M67" s="16">
        <f t="shared" si="33"/>
        <v>0</v>
      </c>
      <c r="N67" s="16">
        <v>0</v>
      </c>
      <c r="O67" s="16"/>
    </row>
    <row r="68" spans="1:15" ht="12.75" customHeight="1" x14ac:dyDescent="0.25">
      <c r="A68" s="55"/>
      <c r="B68" s="98" t="s">
        <v>74</v>
      </c>
      <c r="C68" s="98"/>
      <c r="D68" s="16">
        <v>0</v>
      </c>
      <c r="E68" s="16">
        <v>0</v>
      </c>
      <c r="F68" s="16">
        <f t="shared" si="31"/>
        <v>0</v>
      </c>
      <c r="G68" s="16">
        <v>0</v>
      </c>
      <c r="H68" s="16">
        <v>0</v>
      </c>
      <c r="I68" s="16">
        <f t="shared" si="32"/>
        <v>0</v>
      </c>
      <c r="J68" s="16">
        <f t="shared" si="28"/>
        <v>0</v>
      </c>
      <c r="K68" s="16">
        <v>0</v>
      </c>
      <c r="L68" s="16">
        <v>0</v>
      </c>
      <c r="M68" s="16">
        <f t="shared" si="33"/>
        <v>0</v>
      </c>
      <c r="N68" s="16">
        <v>0</v>
      </c>
      <c r="O68" s="16"/>
    </row>
    <row r="69" spans="1:15" ht="12.75" customHeight="1" x14ac:dyDescent="0.25">
      <c r="A69" s="55"/>
      <c r="B69" s="98" t="s">
        <v>75</v>
      </c>
      <c r="C69" s="98"/>
      <c r="D69" s="16">
        <v>0</v>
      </c>
      <c r="E69" s="16">
        <v>0</v>
      </c>
      <c r="F69" s="16">
        <f t="shared" si="31"/>
        <v>0</v>
      </c>
      <c r="G69" s="16">
        <v>0</v>
      </c>
      <c r="H69" s="16">
        <v>0</v>
      </c>
      <c r="I69" s="16">
        <f t="shared" si="32"/>
        <v>0</v>
      </c>
      <c r="J69" s="16">
        <f t="shared" si="28"/>
        <v>0</v>
      </c>
      <c r="K69" s="16">
        <v>0</v>
      </c>
      <c r="L69" s="16">
        <v>0</v>
      </c>
      <c r="M69" s="16">
        <f t="shared" si="33"/>
        <v>0</v>
      </c>
      <c r="N69" s="16">
        <v>0</v>
      </c>
      <c r="O69" s="16"/>
    </row>
    <row r="70" spans="1:15" ht="11.25" customHeight="1" x14ac:dyDescent="0.25">
      <c r="A70" s="55"/>
      <c r="B70" s="98" t="s">
        <v>76</v>
      </c>
      <c r="C70" s="98"/>
      <c r="D70" s="16">
        <v>0</v>
      </c>
      <c r="E70" s="16">
        <v>0</v>
      </c>
      <c r="F70" s="16">
        <f t="shared" si="31"/>
        <v>0</v>
      </c>
      <c r="G70" s="16">
        <v>0</v>
      </c>
      <c r="H70" s="16">
        <v>0</v>
      </c>
      <c r="I70" s="16">
        <f t="shared" si="32"/>
        <v>0</v>
      </c>
      <c r="J70" s="16">
        <f t="shared" si="28"/>
        <v>0</v>
      </c>
      <c r="K70" s="16">
        <v>0</v>
      </c>
      <c r="L70" s="16">
        <v>0</v>
      </c>
      <c r="M70" s="16">
        <f t="shared" si="33"/>
        <v>0</v>
      </c>
      <c r="N70" s="16">
        <v>0</v>
      </c>
      <c r="O70" s="16"/>
    </row>
    <row r="71" spans="1:15" ht="12" customHeight="1" x14ac:dyDescent="0.25">
      <c r="A71" s="56"/>
      <c r="B71" s="101" t="s">
        <v>77</v>
      </c>
      <c r="C71" s="101"/>
      <c r="D71" s="17">
        <f>SUM(D62:D70)</f>
        <v>0</v>
      </c>
      <c r="E71" s="17">
        <f t="shared" ref="E71:M71" si="34">SUM(E62:E70)</f>
        <v>0</v>
      </c>
      <c r="F71" s="17">
        <f t="shared" si="34"/>
        <v>0</v>
      </c>
      <c r="G71" s="17">
        <f t="shared" si="34"/>
        <v>0</v>
      </c>
      <c r="H71" s="17">
        <f t="shared" si="34"/>
        <v>0</v>
      </c>
      <c r="I71" s="17">
        <f t="shared" si="34"/>
        <v>0</v>
      </c>
      <c r="J71" s="17">
        <f t="shared" si="34"/>
        <v>0</v>
      </c>
      <c r="K71" s="17">
        <f t="shared" si="34"/>
        <v>0</v>
      </c>
      <c r="L71" s="17">
        <f t="shared" si="34"/>
        <v>0</v>
      </c>
      <c r="M71" s="17">
        <f t="shared" si="34"/>
        <v>0</v>
      </c>
      <c r="N71" s="17"/>
      <c r="O71" s="17"/>
    </row>
    <row r="72" spans="1:15" ht="18.75" x14ac:dyDescent="0.25">
      <c r="A72" s="104" t="s">
        <v>122</v>
      </c>
      <c r="B72" s="104"/>
      <c r="C72" s="104"/>
      <c r="D72" s="104"/>
      <c r="E72" s="104"/>
      <c r="F72" s="104"/>
      <c r="G72" s="104"/>
      <c r="H72" s="104"/>
      <c r="I72" s="104"/>
      <c r="J72" s="104"/>
      <c r="K72" s="104"/>
      <c r="L72" s="116" t="s">
        <v>0</v>
      </c>
      <c r="M72" s="116"/>
      <c r="N72" s="116"/>
      <c r="O72" s="116"/>
    </row>
    <row r="73" spans="1:15" ht="15.75" x14ac:dyDescent="0.25">
      <c r="A73" s="117" t="s">
        <v>1</v>
      </c>
      <c r="B73" s="118"/>
      <c r="C73" s="119"/>
      <c r="D73" s="123" t="s">
        <v>2</v>
      </c>
      <c r="E73" s="123"/>
      <c r="F73" s="123"/>
      <c r="G73" s="123" t="s">
        <v>3</v>
      </c>
      <c r="H73" s="123"/>
      <c r="I73" s="123"/>
      <c r="J73" s="123" t="s">
        <v>4</v>
      </c>
      <c r="K73" s="123" t="s">
        <v>5</v>
      </c>
      <c r="L73" s="123"/>
      <c r="M73" s="123"/>
      <c r="N73" s="124" t="s">
        <v>6</v>
      </c>
      <c r="O73" s="124"/>
    </row>
    <row r="74" spans="1:15" ht="15.75" x14ac:dyDescent="0.25">
      <c r="A74" s="120"/>
      <c r="B74" s="121"/>
      <c r="C74" s="122"/>
      <c r="D74" s="18" t="s">
        <v>7</v>
      </c>
      <c r="E74" s="18" t="s">
        <v>8</v>
      </c>
      <c r="F74" s="18" t="s">
        <v>9</v>
      </c>
      <c r="G74" s="18" t="s">
        <v>7</v>
      </c>
      <c r="H74" s="18" t="s">
        <v>8</v>
      </c>
      <c r="I74" s="18" t="s">
        <v>9</v>
      </c>
      <c r="J74" s="123"/>
      <c r="K74" s="18" t="s">
        <v>7</v>
      </c>
      <c r="L74" s="18" t="s">
        <v>8</v>
      </c>
      <c r="M74" s="18" t="s">
        <v>9</v>
      </c>
      <c r="N74" s="18" t="s">
        <v>7</v>
      </c>
      <c r="O74" s="18" t="s">
        <v>8</v>
      </c>
    </row>
    <row r="75" spans="1:15" ht="15.75" customHeight="1" x14ac:dyDescent="0.25">
      <c r="A75" s="91" t="s">
        <v>78</v>
      </c>
      <c r="B75" s="95" t="s">
        <v>79</v>
      </c>
      <c r="C75" s="23" t="s">
        <v>80</v>
      </c>
      <c r="D75" s="24">
        <v>0</v>
      </c>
      <c r="E75" s="24">
        <v>0</v>
      </c>
      <c r="F75" s="24">
        <f>SUM(D75:E75)</f>
        <v>0</v>
      </c>
      <c r="G75" s="24">
        <v>0.41899999999999998</v>
      </c>
      <c r="H75" s="24">
        <v>0</v>
      </c>
      <c r="I75" s="24">
        <f>SUM(G75:H75)</f>
        <v>0.41899999999999998</v>
      </c>
      <c r="J75" s="24">
        <f>I75+F75</f>
        <v>0.41899999999999998</v>
      </c>
      <c r="K75" s="24">
        <v>103.9</v>
      </c>
      <c r="L75" s="24">
        <v>0</v>
      </c>
      <c r="M75" s="24">
        <f>SUM(K75:L75)</f>
        <v>103.9</v>
      </c>
      <c r="N75" s="24">
        <f t="shared" ref="N75:N81" si="35">(K75/G75)*1000</f>
        <v>247971.3603818616</v>
      </c>
      <c r="O75" s="16"/>
    </row>
    <row r="76" spans="1:15" ht="15.75" x14ac:dyDescent="0.25">
      <c r="A76" s="92"/>
      <c r="B76" s="96"/>
      <c r="C76" s="23" t="s">
        <v>81</v>
      </c>
      <c r="D76" s="24">
        <v>0</v>
      </c>
      <c r="E76" s="24">
        <v>0</v>
      </c>
      <c r="F76" s="24">
        <f t="shared" ref="F76:F78" si="36">SUM(D76:E76)</f>
        <v>0</v>
      </c>
      <c r="G76" s="24">
        <v>1.6067</v>
      </c>
      <c r="H76" s="24">
        <v>0</v>
      </c>
      <c r="I76" s="24">
        <f t="shared" ref="I76:I79" si="37">SUM(G76:H76)</f>
        <v>1.6067</v>
      </c>
      <c r="J76" s="24">
        <f t="shared" ref="J76:J79" si="38">I76+F76</f>
        <v>1.6067</v>
      </c>
      <c r="K76" s="24">
        <v>338</v>
      </c>
      <c r="L76" s="24">
        <v>0</v>
      </c>
      <c r="M76" s="24">
        <f t="shared" ref="M76:M79" si="39">SUM(K76:L76)</f>
        <v>338</v>
      </c>
      <c r="N76" s="24">
        <f t="shared" si="35"/>
        <v>210369.07947967885</v>
      </c>
      <c r="O76" s="16"/>
    </row>
    <row r="77" spans="1:15" ht="15.75" x14ac:dyDescent="0.25">
      <c r="A77" s="92"/>
      <c r="B77" s="96"/>
      <c r="C77" s="23" t="s">
        <v>82</v>
      </c>
      <c r="D77" s="24">
        <v>0</v>
      </c>
      <c r="E77" s="24">
        <v>0</v>
      </c>
      <c r="F77" s="24">
        <f t="shared" si="36"/>
        <v>0</v>
      </c>
      <c r="G77" s="24">
        <v>0</v>
      </c>
      <c r="H77" s="24">
        <v>0</v>
      </c>
      <c r="I77" s="24">
        <f t="shared" si="37"/>
        <v>0</v>
      </c>
      <c r="J77" s="24">
        <f t="shared" si="38"/>
        <v>0</v>
      </c>
      <c r="K77" s="24">
        <v>0</v>
      </c>
      <c r="L77" s="24">
        <v>0</v>
      </c>
      <c r="M77" s="24">
        <f t="shared" si="39"/>
        <v>0</v>
      </c>
      <c r="N77" s="24">
        <v>0</v>
      </c>
      <c r="O77" s="16"/>
    </row>
    <row r="78" spans="1:15" ht="15.75" x14ac:dyDescent="0.25">
      <c r="A78" s="92"/>
      <c r="B78" s="96"/>
      <c r="C78" s="23" t="s">
        <v>83</v>
      </c>
      <c r="D78" s="24">
        <v>0</v>
      </c>
      <c r="E78" s="24">
        <v>0</v>
      </c>
      <c r="F78" s="24">
        <f t="shared" si="36"/>
        <v>0</v>
      </c>
      <c r="G78" s="24">
        <v>0</v>
      </c>
      <c r="H78" s="24">
        <v>0</v>
      </c>
      <c r="I78" s="24">
        <f t="shared" si="37"/>
        <v>0</v>
      </c>
      <c r="J78" s="24">
        <v>0</v>
      </c>
      <c r="K78" s="24">
        <v>0</v>
      </c>
      <c r="L78" s="24">
        <v>0</v>
      </c>
      <c r="M78" s="24">
        <f t="shared" si="39"/>
        <v>0</v>
      </c>
      <c r="N78" s="24">
        <v>0</v>
      </c>
      <c r="O78" s="16"/>
    </row>
    <row r="79" spans="1:15" ht="15.75" x14ac:dyDescent="0.25">
      <c r="A79" s="92"/>
      <c r="B79" s="96"/>
      <c r="C79" s="23" t="s">
        <v>84</v>
      </c>
      <c r="D79" s="24">
        <v>0</v>
      </c>
      <c r="E79" s="24">
        <v>0</v>
      </c>
      <c r="F79" s="24">
        <f>SUM(D79:E79)</f>
        <v>0</v>
      </c>
      <c r="G79" s="24">
        <v>0</v>
      </c>
      <c r="H79" s="24">
        <v>0</v>
      </c>
      <c r="I79" s="24">
        <f t="shared" si="37"/>
        <v>0</v>
      </c>
      <c r="J79" s="24">
        <f t="shared" si="38"/>
        <v>0</v>
      </c>
      <c r="K79" s="24">
        <v>0</v>
      </c>
      <c r="L79" s="24">
        <v>0</v>
      </c>
      <c r="M79" s="24">
        <f t="shared" si="39"/>
        <v>0</v>
      </c>
      <c r="N79" s="24">
        <v>0</v>
      </c>
      <c r="O79" s="16"/>
    </row>
    <row r="80" spans="1:15" ht="15.75" x14ac:dyDescent="0.25">
      <c r="A80" s="93"/>
      <c r="B80" s="97"/>
      <c r="C80" s="25" t="s">
        <v>85</v>
      </c>
      <c r="D80" s="26">
        <f>SUM(D75:D79)</f>
        <v>0</v>
      </c>
      <c r="E80" s="26">
        <f t="shared" ref="E80:M80" si="40">SUM(E75:E79)</f>
        <v>0</v>
      </c>
      <c r="F80" s="26">
        <f t="shared" si="40"/>
        <v>0</v>
      </c>
      <c r="G80" s="26">
        <f t="shared" si="40"/>
        <v>2.0257000000000001</v>
      </c>
      <c r="H80" s="26">
        <f t="shared" si="40"/>
        <v>0</v>
      </c>
      <c r="I80" s="26">
        <f t="shared" si="40"/>
        <v>2.0257000000000001</v>
      </c>
      <c r="J80" s="26">
        <f t="shared" si="40"/>
        <v>2.0257000000000001</v>
      </c>
      <c r="K80" s="26">
        <f t="shared" si="40"/>
        <v>441.9</v>
      </c>
      <c r="L80" s="26">
        <f t="shared" si="40"/>
        <v>0</v>
      </c>
      <c r="M80" s="26">
        <f t="shared" si="40"/>
        <v>441.9</v>
      </c>
      <c r="N80" s="26"/>
      <c r="O80" s="21"/>
    </row>
    <row r="81" spans="1:16" ht="15.75" customHeight="1" x14ac:dyDescent="0.25">
      <c r="A81" s="92"/>
      <c r="B81" s="95" t="s">
        <v>86</v>
      </c>
      <c r="C81" s="23" t="s">
        <v>87</v>
      </c>
      <c r="D81" s="24">
        <v>0</v>
      </c>
      <c r="E81" s="24">
        <v>0</v>
      </c>
      <c r="F81" s="24">
        <f>SUM(D81:E81)</f>
        <v>0</v>
      </c>
      <c r="G81" s="24">
        <v>1.5649999999999999</v>
      </c>
      <c r="H81" s="24">
        <v>0</v>
      </c>
      <c r="I81" s="24">
        <f>SUM(G81:H81)</f>
        <v>1.5649999999999999</v>
      </c>
      <c r="J81" s="24">
        <f>I81+F81</f>
        <v>1.5649999999999999</v>
      </c>
      <c r="K81" s="24">
        <v>187.8</v>
      </c>
      <c r="L81" s="24">
        <v>0</v>
      </c>
      <c r="M81" s="24">
        <f>SUM(K81:L81)</f>
        <v>187.8</v>
      </c>
      <c r="N81" s="24">
        <f t="shared" si="35"/>
        <v>120000.00000000001</v>
      </c>
      <c r="O81" s="16"/>
    </row>
    <row r="82" spans="1:16" ht="15.75" x14ac:dyDescent="0.25">
      <c r="A82" s="92"/>
      <c r="B82" s="96"/>
      <c r="C82" s="23" t="s">
        <v>88</v>
      </c>
      <c r="D82" s="24">
        <v>0</v>
      </c>
      <c r="E82" s="24">
        <v>0</v>
      </c>
      <c r="F82" s="24">
        <f t="shared" ref="F82:F83" si="41">SUM(D82:E82)</f>
        <v>0</v>
      </c>
      <c r="G82" s="24">
        <v>0.04</v>
      </c>
      <c r="H82" s="24">
        <v>0</v>
      </c>
      <c r="I82" s="24">
        <f t="shared" ref="I82:I83" si="42">SUM(G82:H82)</f>
        <v>0.04</v>
      </c>
      <c r="J82" s="24">
        <f t="shared" ref="J82:J83" si="43">I82+F82</f>
        <v>0.04</v>
      </c>
      <c r="K82" s="24">
        <v>12</v>
      </c>
      <c r="L82" s="24">
        <v>0</v>
      </c>
      <c r="M82" s="24">
        <f t="shared" ref="M82:M83" si="44">SUM(K82:L82)</f>
        <v>12</v>
      </c>
      <c r="N82" s="24">
        <f t="shared" ref="N82:O93" si="45">(K82/G82)*1000</f>
        <v>300000</v>
      </c>
      <c r="O82" s="16"/>
    </row>
    <row r="83" spans="1:16" ht="15.75" x14ac:dyDescent="0.25">
      <c r="A83" s="92"/>
      <c r="B83" s="96"/>
      <c r="C83" s="23" t="s">
        <v>89</v>
      </c>
      <c r="D83" s="24">
        <v>0</v>
      </c>
      <c r="E83" s="24">
        <v>0</v>
      </c>
      <c r="F83" s="24">
        <f t="shared" si="41"/>
        <v>0</v>
      </c>
      <c r="G83" s="24">
        <v>1.1160000000000001</v>
      </c>
      <c r="H83" s="24">
        <v>0</v>
      </c>
      <c r="I83" s="24">
        <f t="shared" si="42"/>
        <v>1.1160000000000001</v>
      </c>
      <c r="J83" s="24">
        <f t="shared" si="43"/>
        <v>1.1160000000000001</v>
      </c>
      <c r="K83" s="24">
        <v>30</v>
      </c>
      <c r="L83" s="24">
        <v>0</v>
      </c>
      <c r="M83" s="24">
        <f t="shared" si="44"/>
        <v>30</v>
      </c>
      <c r="N83" s="24">
        <f t="shared" si="45"/>
        <v>26881.720430107525</v>
      </c>
      <c r="O83" s="16"/>
    </row>
    <row r="84" spans="1:16" ht="15.75" x14ac:dyDescent="0.25">
      <c r="A84" s="93"/>
      <c r="B84" s="97"/>
      <c r="C84" s="25" t="s">
        <v>90</v>
      </c>
      <c r="D84" s="26">
        <f>SUM(D81:D83)</f>
        <v>0</v>
      </c>
      <c r="E84" s="26">
        <f t="shared" ref="E84:M84" si="46">SUM(E81:E83)</f>
        <v>0</v>
      </c>
      <c r="F84" s="26">
        <f t="shared" si="46"/>
        <v>0</v>
      </c>
      <c r="G84" s="26">
        <f t="shared" si="46"/>
        <v>2.7210000000000001</v>
      </c>
      <c r="H84" s="26">
        <f t="shared" si="46"/>
        <v>0</v>
      </c>
      <c r="I84" s="26">
        <f t="shared" si="46"/>
        <v>2.7210000000000001</v>
      </c>
      <c r="J84" s="26">
        <f t="shared" si="46"/>
        <v>2.7210000000000001</v>
      </c>
      <c r="K84" s="26">
        <f t="shared" si="46"/>
        <v>229.8</v>
      </c>
      <c r="L84" s="26">
        <f t="shared" si="46"/>
        <v>0</v>
      </c>
      <c r="M84" s="26">
        <f t="shared" si="46"/>
        <v>229.8</v>
      </c>
      <c r="N84" s="26"/>
      <c r="O84" s="21"/>
    </row>
    <row r="85" spans="1:16" ht="21" customHeight="1" x14ac:dyDescent="0.25">
      <c r="A85" s="94"/>
      <c r="B85" s="101" t="s">
        <v>91</v>
      </c>
      <c r="C85" s="101"/>
      <c r="D85" s="27">
        <f t="shared" ref="D85:M85" si="47">D80+D84</f>
        <v>0</v>
      </c>
      <c r="E85" s="27">
        <f t="shared" si="47"/>
        <v>0</v>
      </c>
      <c r="F85" s="27">
        <f t="shared" si="47"/>
        <v>0</v>
      </c>
      <c r="G85" s="27">
        <f t="shared" si="47"/>
        <v>4.7467000000000006</v>
      </c>
      <c r="H85" s="27">
        <f t="shared" si="47"/>
        <v>0</v>
      </c>
      <c r="I85" s="27">
        <f t="shared" si="47"/>
        <v>4.7467000000000006</v>
      </c>
      <c r="J85" s="27">
        <f t="shared" si="47"/>
        <v>4.7467000000000006</v>
      </c>
      <c r="K85" s="27">
        <f t="shared" si="47"/>
        <v>671.7</v>
      </c>
      <c r="L85" s="27">
        <f t="shared" si="47"/>
        <v>0</v>
      </c>
      <c r="M85" s="27">
        <f t="shared" si="47"/>
        <v>671.7</v>
      </c>
      <c r="N85" s="27"/>
      <c r="O85" s="17"/>
    </row>
    <row r="86" spans="1:16" ht="15.75" customHeight="1" x14ac:dyDescent="0.25">
      <c r="A86" s="55" t="s">
        <v>92</v>
      </c>
      <c r="B86" s="98" t="s">
        <v>93</v>
      </c>
      <c r="C86" s="98"/>
      <c r="D86" s="16">
        <v>1</v>
      </c>
      <c r="E86" s="16">
        <v>0</v>
      </c>
      <c r="F86" s="16">
        <f>SUM(D86:E86)</f>
        <v>1</v>
      </c>
      <c r="G86" s="16">
        <v>0</v>
      </c>
      <c r="H86" s="16">
        <v>0</v>
      </c>
      <c r="I86" s="16">
        <f>SUM(G86:H86)</f>
        <v>0</v>
      </c>
      <c r="J86" s="16">
        <f>I86+F86</f>
        <v>1</v>
      </c>
      <c r="K86" s="16">
        <v>0</v>
      </c>
      <c r="L86" s="16">
        <v>0</v>
      </c>
      <c r="M86" s="16">
        <f>SUM(K86:L86)</f>
        <v>0</v>
      </c>
      <c r="N86" s="16">
        <v>0</v>
      </c>
      <c r="O86" s="16"/>
    </row>
    <row r="87" spans="1:16" ht="15.75" customHeight="1" x14ac:dyDescent="0.25">
      <c r="A87" s="55"/>
      <c r="B87" s="98" t="s">
        <v>94</v>
      </c>
      <c r="C87" s="98"/>
      <c r="D87" s="16">
        <v>0</v>
      </c>
      <c r="E87" s="16">
        <v>0</v>
      </c>
      <c r="F87" s="16">
        <f t="shared" ref="F87:F93" si="48">SUM(D87:E87)</f>
        <v>0</v>
      </c>
      <c r="G87" s="16">
        <v>0</v>
      </c>
      <c r="H87" s="16">
        <v>0</v>
      </c>
      <c r="I87" s="16">
        <f t="shared" ref="I87:I94" si="49">SUM(G87:H87)</f>
        <v>0</v>
      </c>
      <c r="J87" s="16">
        <f t="shared" ref="J87:J94" si="50">I87+F87</f>
        <v>0</v>
      </c>
      <c r="K87" s="16">
        <v>0</v>
      </c>
      <c r="L87" s="16">
        <v>0</v>
      </c>
      <c r="M87" s="16">
        <f t="shared" ref="M87:M94" si="51">SUM(K87:L87)</f>
        <v>0</v>
      </c>
      <c r="N87" s="16">
        <v>0</v>
      </c>
      <c r="O87" s="16"/>
    </row>
    <row r="88" spans="1:16" ht="15.75" customHeight="1" x14ac:dyDescent="0.25">
      <c r="A88" s="55"/>
      <c r="B88" s="98" t="s">
        <v>95</v>
      </c>
      <c r="C88" s="98"/>
      <c r="D88" s="16">
        <v>0</v>
      </c>
      <c r="E88" s="16">
        <v>0</v>
      </c>
      <c r="F88" s="16">
        <f t="shared" si="48"/>
        <v>0</v>
      </c>
      <c r="G88" s="16">
        <v>11.5</v>
      </c>
      <c r="H88" s="16">
        <v>0</v>
      </c>
      <c r="I88" s="16">
        <f t="shared" si="49"/>
        <v>11.5</v>
      </c>
      <c r="J88" s="16">
        <f t="shared" si="50"/>
        <v>11.5</v>
      </c>
      <c r="K88" s="16">
        <v>2.1000000000000001E-2</v>
      </c>
      <c r="L88" s="16">
        <v>0</v>
      </c>
      <c r="M88" s="16">
        <f t="shared" si="51"/>
        <v>2.1000000000000001E-2</v>
      </c>
      <c r="N88" s="16">
        <f t="shared" si="45"/>
        <v>1.8260869565217392</v>
      </c>
      <c r="O88" s="16">
        <v>0</v>
      </c>
    </row>
    <row r="89" spans="1:16" ht="15.75" customHeight="1" x14ac:dyDescent="0.25">
      <c r="A89" s="55"/>
      <c r="B89" s="98" t="s">
        <v>96</v>
      </c>
      <c r="C89" s="98"/>
      <c r="D89" s="16">
        <v>3.2</v>
      </c>
      <c r="E89" s="16">
        <v>4</v>
      </c>
      <c r="F89" s="16">
        <f t="shared" si="48"/>
        <v>7.2</v>
      </c>
      <c r="G89" s="16">
        <v>34.53</v>
      </c>
      <c r="H89" s="16">
        <v>1.85</v>
      </c>
      <c r="I89" s="16">
        <f t="shared" si="49"/>
        <v>36.380000000000003</v>
      </c>
      <c r="J89" s="16">
        <f t="shared" si="50"/>
        <v>43.580000000000005</v>
      </c>
      <c r="K89" s="16">
        <v>40.67</v>
      </c>
      <c r="L89" s="16">
        <v>1.1000000000000001</v>
      </c>
      <c r="M89" s="16">
        <f t="shared" si="51"/>
        <v>41.77</v>
      </c>
      <c r="N89" s="16">
        <f t="shared" si="45"/>
        <v>1177.8163915435853</v>
      </c>
      <c r="O89" s="16">
        <f t="shared" si="45"/>
        <v>594.59459459459458</v>
      </c>
      <c r="P89" s="9"/>
    </row>
    <row r="90" spans="1:16" ht="15.75" customHeight="1" x14ac:dyDescent="0.25">
      <c r="A90" s="55"/>
      <c r="B90" s="98" t="s">
        <v>97</v>
      </c>
      <c r="C90" s="98"/>
      <c r="D90" s="45">
        <v>123.3</v>
      </c>
      <c r="E90" s="45">
        <v>0</v>
      </c>
      <c r="F90" s="45">
        <f t="shared" si="48"/>
        <v>123.3</v>
      </c>
      <c r="G90" s="45">
        <v>0</v>
      </c>
      <c r="H90" s="45">
        <v>0</v>
      </c>
      <c r="I90" s="45">
        <f t="shared" si="49"/>
        <v>0</v>
      </c>
      <c r="J90" s="45">
        <f t="shared" si="50"/>
        <v>123.3</v>
      </c>
      <c r="K90" s="45">
        <v>0</v>
      </c>
      <c r="L90" s="45">
        <v>0</v>
      </c>
      <c r="M90" s="45">
        <f t="shared" si="51"/>
        <v>0</v>
      </c>
      <c r="N90" s="45">
        <v>0</v>
      </c>
      <c r="O90" s="45"/>
    </row>
    <row r="91" spans="1:16" ht="15.75" customHeight="1" x14ac:dyDescent="0.25">
      <c r="A91" s="55"/>
      <c r="B91" s="98" t="s">
        <v>98</v>
      </c>
      <c r="C91" s="98"/>
      <c r="D91" s="16">
        <v>0</v>
      </c>
      <c r="E91" s="16">
        <v>0</v>
      </c>
      <c r="F91" s="16">
        <f t="shared" si="48"/>
        <v>0</v>
      </c>
      <c r="G91" s="16">
        <v>0</v>
      </c>
      <c r="H91" s="16">
        <v>0</v>
      </c>
      <c r="I91" s="16">
        <f t="shared" si="49"/>
        <v>0</v>
      </c>
      <c r="J91" s="16">
        <f t="shared" si="50"/>
        <v>0</v>
      </c>
      <c r="K91" s="16">
        <v>0</v>
      </c>
      <c r="L91" s="16">
        <v>0</v>
      </c>
      <c r="M91" s="16">
        <f t="shared" si="51"/>
        <v>0</v>
      </c>
      <c r="N91" s="16">
        <v>0</v>
      </c>
      <c r="O91" s="16"/>
    </row>
    <row r="92" spans="1:16" ht="15.75" customHeight="1" x14ac:dyDescent="0.25">
      <c r="A92" s="55"/>
      <c r="B92" s="98" t="s">
        <v>99</v>
      </c>
      <c r="C92" s="98"/>
      <c r="D92" s="16">
        <v>0.5</v>
      </c>
      <c r="E92" s="16">
        <v>1</v>
      </c>
      <c r="F92" s="16">
        <f t="shared" si="48"/>
        <v>1.5</v>
      </c>
      <c r="G92" s="16">
        <v>3.95</v>
      </c>
      <c r="H92" s="16">
        <v>165</v>
      </c>
      <c r="I92" s="16">
        <f t="shared" si="49"/>
        <v>168.95</v>
      </c>
      <c r="J92" s="16">
        <f t="shared" si="50"/>
        <v>170.45</v>
      </c>
      <c r="K92" s="16">
        <v>7.41</v>
      </c>
      <c r="L92" s="16">
        <v>34.1</v>
      </c>
      <c r="M92" s="16">
        <f t="shared" si="51"/>
        <v>41.510000000000005</v>
      </c>
      <c r="N92" s="16">
        <f t="shared" si="45"/>
        <v>1875.9493670886077</v>
      </c>
      <c r="O92" s="16">
        <f t="shared" si="45"/>
        <v>206.66666666666666</v>
      </c>
    </row>
    <row r="93" spans="1:16" ht="15.75" customHeight="1" x14ac:dyDescent="0.25">
      <c r="A93" s="55"/>
      <c r="B93" s="98" t="s">
        <v>100</v>
      </c>
      <c r="C93" s="98"/>
      <c r="D93" s="16">
        <v>0</v>
      </c>
      <c r="E93" s="16">
        <v>0</v>
      </c>
      <c r="F93" s="16">
        <f t="shared" si="48"/>
        <v>0</v>
      </c>
      <c r="G93" s="16">
        <v>1.9596800000000001</v>
      </c>
      <c r="H93" s="16">
        <v>0</v>
      </c>
      <c r="I93" s="16">
        <f t="shared" si="49"/>
        <v>1.9596800000000001</v>
      </c>
      <c r="J93" s="16">
        <f t="shared" si="50"/>
        <v>1.9596800000000001</v>
      </c>
      <c r="K93" s="16">
        <v>416.5</v>
      </c>
      <c r="L93" s="16">
        <v>0</v>
      </c>
      <c r="M93" s="16">
        <f t="shared" si="51"/>
        <v>416.5</v>
      </c>
      <c r="N93" s="16">
        <f t="shared" si="45"/>
        <v>212534.69954278247</v>
      </c>
      <c r="O93" s="16"/>
    </row>
    <row r="94" spans="1:16" ht="15.75" customHeight="1" x14ac:dyDescent="0.25">
      <c r="A94" s="55"/>
      <c r="B94" s="98" t="s">
        <v>101</v>
      </c>
      <c r="C94" s="98"/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f t="shared" si="49"/>
        <v>0</v>
      </c>
      <c r="J94" s="16">
        <f t="shared" si="50"/>
        <v>0</v>
      </c>
      <c r="K94" s="16">
        <v>0</v>
      </c>
      <c r="L94" s="16">
        <v>0</v>
      </c>
      <c r="M94" s="16">
        <f t="shared" si="51"/>
        <v>0</v>
      </c>
      <c r="N94" s="16">
        <v>0</v>
      </c>
      <c r="O94" s="16"/>
    </row>
    <row r="95" spans="1:16" ht="15.75" customHeight="1" x14ac:dyDescent="0.25">
      <c r="A95" s="56"/>
      <c r="B95" s="101" t="s">
        <v>102</v>
      </c>
      <c r="C95" s="101"/>
      <c r="D95" s="17">
        <f>SUM(D86:D94)</f>
        <v>128</v>
      </c>
      <c r="E95" s="17">
        <f t="shared" ref="E95:M95" si="52">SUM(E86:E94)</f>
        <v>5</v>
      </c>
      <c r="F95" s="17">
        <f t="shared" si="52"/>
        <v>133</v>
      </c>
      <c r="G95" s="17">
        <f t="shared" si="52"/>
        <v>51.939680000000003</v>
      </c>
      <c r="H95" s="17">
        <f t="shared" si="52"/>
        <v>166.85</v>
      </c>
      <c r="I95" s="17">
        <f t="shared" si="52"/>
        <v>218.78967999999998</v>
      </c>
      <c r="J95" s="17">
        <f t="shared" si="52"/>
        <v>351.78967999999998</v>
      </c>
      <c r="K95" s="17">
        <f t="shared" si="52"/>
        <v>464.601</v>
      </c>
      <c r="L95" s="17">
        <f t="shared" si="52"/>
        <v>35.200000000000003</v>
      </c>
      <c r="M95" s="17">
        <f t="shared" si="52"/>
        <v>499.80100000000004</v>
      </c>
      <c r="N95" s="17"/>
      <c r="O95" s="17"/>
    </row>
    <row r="96" spans="1:16" ht="15.75" x14ac:dyDescent="0.25">
      <c r="A96" s="127" t="s">
        <v>103</v>
      </c>
      <c r="B96" s="128"/>
      <c r="C96" s="129"/>
      <c r="D96" s="51">
        <f t="shared" ref="D96:M96" si="53">D8+D19+D25+D33+D44+D61+D71+D85+D95</f>
        <v>1011.4880000000001</v>
      </c>
      <c r="E96" s="51">
        <f t="shared" si="53"/>
        <v>11.76</v>
      </c>
      <c r="F96" s="51">
        <f t="shared" si="53"/>
        <v>1023.248</v>
      </c>
      <c r="G96" s="51">
        <f t="shared" si="53"/>
        <v>10273.516379999999</v>
      </c>
      <c r="H96" s="51">
        <f t="shared" si="53"/>
        <v>197.29999999999998</v>
      </c>
      <c r="I96" s="51">
        <f t="shared" si="53"/>
        <v>10470.816379999998</v>
      </c>
      <c r="J96" s="51">
        <f t="shared" si="53"/>
        <v>11494.064379999998</v>
      </c>
      <c r="K96" s="51">
        <f t="shared" si="53"/>
        <v>107992.36299999998</v>
      </c>
      <c r="L96" s="51">
        <f t="shared" si="53"/>
        <v>183.70000000000005</v>
      </c>
      <c r="M96" s="51">
        <f t="shared" si="53"/>
        <v>108181.363</v>
      </c>
      <c r="N96" s="51"/>
      <c r="O96" s="51"/>
    </row>
    <row r="97" spans="1:15" x14ac:dyDescent="0.25">
      <c r="A97" s="87" t="s">
        <v>104</v>
      </c>
      <c r="B97" s="87"/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</row>
  </sheetData>
  <mergeCells count="106">
    <mergeCell ref="A73:C74"/>
    <mergeCell ref="D73:F73"/>
    <mergeCell ref="G73:I73"/>
    <mergeCell ref="J73:J74"/>
    <mergeCell ref="K73:M73"/>
    <mergeCell ref="N73:O73"/>
    <mergeCell ref="A97:O97"/>
    <mergeCell ref="B91:C91"/>
    <mergeCell ref="B92:C92"/>
    <mergeCell ref="B93:C93"/>
    <mergeCell ref="B94:C94"/>
    <mergeCell ref="B95:C95"/>
    <mergeCell ref="A96:C96"/>
    <mergeCell ref="A75:A85"/>
    <mergeCell ref="B75:B80"/>
    <mergeCell ref="B81:B84"/>
    <mergeCell ref="B85:C85"/>
    <mergeCell ref="A86:A95"/>
    <mergeCell ref="B86:C86"/>
    <mergeCell ref="B87:C87"/>
    <mergeCell ref="B88:C88"/>
    <mergeCell ref="B89:C89"/>
    <mergeCell ref="B90:C90"/>
    <mergeCell ref="B55:C55"/>
    <mergeCell ref="B56:C56"/>
    <mergeCell ref="B57:C57"/>
    <mergeCell ref="B58:C58"/>
    <mergeCell ref="B59:C59"/>
    <mergeCell ref="B60:C60"/>
    <mergeCell ref="B70:C70"/>
    <mergeCell ref="B71:C71"/>
    <mergeCell ref="L72:O72"/>
    <mergeCell ref="A72:K72"/>
    <mergeCell ref="B61:C61"/>
    <mergeCell ref="A62:A71"/>
    <mergeCell ref="B62:C62"/>
    <mergeCell ref="B63:C63"/>
    <mergeCell ref="B64:C64"/>
    <mergeCell ref="B65:C65"/>
    <mergeCell ref="B66:C66"/>
    <mergeCell ref="B67:C67"/>
    <mergeCell ref="B68:C68"/>
    <mergeCell ref="B69:C69"/>
    <mergeCell ref="A45:A61"/>
    <mergeCell ref="B45:C45"/>
    <mergeCell ref="B46:B53"/>
    <mergeCell ref="B54:C54"/>
    <mergeCell ref="A37:A44"/>
    <mergeCell ref="B37:C37"/>
    <mergeCell ref="B38:C38"/>
    <mergeCell ref="B39:C39"/>
    <mergeCell ref="B40:C40"/>
    <mergeCell ref="B41:C41"/>
    <mergeCell ref="B42:C42"/>
    <mergeCell ref="B43:C43"/>
    <mergeCell ref="B44:C44"/>
    <mergeCell ref="A34:K34"/>
    <mergeCell ref="L34:O34"/>
    <mergeCell ref="A35:C36"/>
    <mergeCell ref="D35:F35"/>
    <mergeCell ref="G35:I35"/>
    <mergeCell ref="J35:J36"/>
    <mergeCell ref="K35:M35"/>
    <mergeCell ref="N35:O35"/>
    <mergeCell ref="A26:A33"/>
    <mergeCell ref="B26:C26"/>
    <mergeCell ref="B27:C27"/>
    <mergeCell ref="B28:C28"/>
    <mergeCell ref="B29:C29"/>
    <mergeCell ref="B30:C30"/>
    <mergeCell ref="B31:C31"/>
    <mergeCell ref="B32:C32"/>
    <mergeCell ref="B33:C33"/>
    <mergeCell ref="B18:C18"/>
    <mergeCell ref="B19:C19"/>
    <mergeCell ref="A20:A25"/>
    <mergeCell ref="B20:C20"/>
    <mergeCell ref="B21:C21"/>
    <mergeCell ref="B22:C22"/>
    <mergeCell ref="B23:C23"/>
    <mergeCell ref="B24:C24"/>
    <mergeCell ref="B25:C25"/>
    <mergeCell ref="A9:A19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A4:A8"/>
    <mergeCell ref="B4:C4"/>
    <mergeCell ref="B5:C5"/>
    <mergeCell ref="B6:C6"/>
    <mergeCell ref="B7:C7"/>
    <mergeCell ref="B8:C8"/>
    <mergeCell ref="A1:K1"/>
    <mergeCell ref="L1:O1"/>
    <mergeCell ref="A2:C3"/>
    <mergeCell ref="D2:F2"/>
    <mergeCell ref="G2:I2"/>
    <mergeCell ref="J2:J3"/>
    <mergeCell ref="K2:M2"/>
    <mergeCell ref="N2:O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P97"/>
  <sheetViews>
    <sheetView rightToLeft="1" topLeftCell="A70" workbookViewId="0">
      <selection activeCell="I101" sqref="I101"/>
    </sheetView>
  </sheetViews>
  <sheetFormatPr defaultRowHeight="22.5" x14ac:dyDescent="0.6"/>
  <cols>
    <col min="1" max="1" width="3.85546875" style="48" customWidth="1"/>
    <col min="2" max="2" width="3.28515625" customWidth="1"/>
    <col min="3" max="3" width="16" customWidth="1"/>
    <col min="4" max="4" width="8" customWidth="1"/>
    <col min="5" max="5" width="6.28515625" customWidth="1"/>
    <col min="6" max="6" width="7.5703125" customWidth="1"/>
    <col min="7" max="7" width="8.42578125" customWidth="1"/>
    <col min="8" max="8" width="6.28515625" customWidth="1"/>
    <col min="9" max="9" width="8.28515625" customWidth="1"/>
    <col min="10" max="11" width="8.7109375" customWidth="1"/>
    <col min="12" max="12" width="7.140625" customWidth="1"/>
    <col min="13" max="13" width="8.42578125" customWidth="1"/>
    <col min="14" max="14" width="11.5703125" customWidth="1"/>
    <col min="15" max="15" width="11.140625" customWidth="1"/>
    <col min="16" max="16" width="4.28515625" customWidth="1"/>
  </cols>
  <sheetData>
    <row r="1" spans="1:15" ht="18" customHeight="1" x14ac:dyDescent="0.25">
      <c r="A1" s="61" t="s">
        <v>120</v>
      </c>
      <c r="B1" s="61"/>
      <c r="C1" s="61"/>
      <c r="D1" s="62"/>
      <c r="E1" s="62"/>
      <c r="F1" s="62"/>
      <c r="G1" s="62"/>
      <c r="H1" s="62"/>
      <c r="I1" s="62"/>
      <c r="J1" s="62"/>
      <c r="K1" s="63"/>
      <c r="L1" s="64" t="s">
        <v>0</v>
      </c>
      <c r="M1" s="64"/>
      <c r="N1" s="64"/>
      <c r="O1" s="64"/>
    </row>
    <row r="2" spans="1:15" ht="15.75" x14ac:dyDescent="0.25">
      <c r="A2" s="65" t="s">
        <v>1</v>
      </c>
      <c r="B2" s="66"/>
      <c r="C2" s="67"/>
      <c r="D2" s="71" t="s">
        <v>2</v>
      </c>
      <c r="E2" s="71"/>
      <c r="F2" s="71"/>
      <c r="G2" s="71" t="s">
        <v>3</v>
      </c>
      <c r="H2" s="71"/>
      <c r="I2" s="71"/>
      <c r="J2" s="71" t="s">
        <v>4</v>
      </c>
      <c r="K2" s="71" t="s">
        <v>5</v>
      </c>
      <c r="L2" s="71"/>
      <c r="M2" s="71"/>
      <c r="N2" s="72" t="s">
        <v>6</v>
      </c>
      <c r="O2" s="72"/>
    </row>
    <row r="3" spans="1:15" ht="15.75" x14ac:dyDescent="0.25">
      <c r="A3" s="68"/>
      <c r="B3" s="69"/>
      <c r="C3" s="70"/>
      <c r="D3" s="3" t="s">
        <v>7</v>
      </c>
      <c r="E3" s="3" t="s">
        <v>8</v>
      </c>
      <c r="F3" s="3" t="s">
        <v>9</v>
      </c>
      <c r="G3" s="3" t="s">
        <v>7</v>
      </c>
      <c r="H3" s="3" t="s">
        <v>8</v>
      </c>
      <c r="I3" s="3" t="s">
        <v>9</v>
      </c>
      <c r="J3" s="71"/>
      <c r="K3" s="3" t="s">
        <v>7</v>
      </c>
      <c r="L3" s="3" t="s">
        <v>8</v>
      </c>
      <c r="M3" s="3" t="s">
        <v>9</v>
      </c>
      <c r="N3" s="3" t="s">
        <v>7</v>
      </c>
      <c r="O3" s="3" t="s">
        <v>8</v>
      </c>
    </row>
    <row r="4" spans="1:15" ht="15.75" customHeight="1" x14ac:dyDescent="0.25">
      <c r="A4" s="55" t="s">
        <v>10</v>
      </c>
      <c r="B4" s="57" t="s">
        <v>11</v>
      </c>
      <c r="C4" s="57"/>
      <c r="D4" s="10">
        <v>46.97</v>
      </c>
      <c r="E4" s="10">
        <v>0</v>
      </c>
      <c r="F4" s="10">
        <f>SUM(D4:E4)</f>
        <v>46.97</v>
      </c>
      <c r="G4" s="10">
        <v>515.55700000000002</v>
      </c>
      <c r="H4" s="10">
        <v>0</v>
      </c>
      <c r="I4" s="10">
        <f>SUM(G4:H4)</f>
        <v>515.55700000000002</v>
      </c>
      <c r="J4" s="10">
        <f>I4+F4</f>
        <v>562.52700000000004</v>
      </c>
      <c r="K4" s="10">
        <v>7752.2979999999998</v>
      </c>
      <c r="L4" s="10">
        <v>0</v>
      </c>
      <c r="M4" s="10">
        <f>SUM(K4:L4)</f>
        <v>7752.2979999999998</v>
      </c>
      <c r="N4" s="10">
        <f>(K4/G4)*1000</f>
        <v>15036.742784987886</v>
      </c>
      <c r="O4" s="10"/>
    </row>
    <row r="5" spans="1:15" ht="15.75" customHeight="1" x14ac:dyDescent="0.25">
      <c r="A5" s="55"/>
      <c r="B5" s="57" t="s">
        <v>12</v>
      </c>
      <c r="C5" s="57"/>
      <c r="D5" s="10">
        <v>11.272</v>
      </c>
      <c r="E5" s="10">
        <v>0</v>
      </c>
      <c r="F5" s="10">
        <f t="shared" ref="F5:F7" si="0">SUM(D5:E5)</f>
        <v>11.272</v>
      </c>
      <c r="G5" s="10">
        <v>21.760999999999999</v>
      </c>
      <c r="H5" s="10">
        <v>0</v>
      </c>
      <c r="I5" s="10">
        <f t="shared" ref="I5:I32" si="1">SUM(G5:H5)</f>
        <v>21.760999999999999</v>
      </c>
      <c r="J5" s="10">
        <f t="shared" ref="J5:J7" si="2">I5+F5</f>
        <v>33.033000000000001</v>
      </c>
      <c r="K5" s="10">
        <v>170.536</v>
      </c>
      <c r="L5" s="10">
        <v>0</v>
      </c>
      <c r="M5" s="10">
        <f t="shared" ref="M5:M32" si="3">SUM(K5:L5)</f>
        <v>170.536</v>
      </c>
      <c r="N5" s="10">
        <f t="shared" ref="N5:O30" si="4">(K5/G5)*1000</f>
        <v>7836.7722071595981</v>
      </c>
      <c r="O5" s="10"/>
    </row>
    <row r="6" spans="1:15" ht="15.75" x14ac:dyDescent="0.25">
      <c r="A6" s="55"/>
      <c r="B6" s="57" t="s">
        <v>13</v>
      </c>
      <c r="C6" s="57"/>
      <c r="D6" s="10">
        <v>1.44</v>
      </c>
      <c r="E6" s="10">
        <v>0</v>
      </c>
      <c r="F6" s="10">
        <f t="shared" si="0"/>
        <v>1.44</v>
      </c>
      <c r="G6" s="10">
        <v>8.1590000000000007</v>
      </c>
      <c r="H6" s="10">
        <v>0</v>
      </c>
      <c r="I6" s="10">
        <f t="shared" si="1"/>
        <v>8.1590000000000007</v>
      </c>
      <c r="J6" s="10">
        <f t="shared" si="2"/>
        <v>9.5990000000000002</v>
      </c>
      <c r="K6" s="10">
        <v>36.869999999999997</v>
      </c>
      <c r="L6" s="10">
        <v>0</v>
      </c>
      <c r="M6" s="10">
        <f t="shared" si="3"/>
        <v>36.869999999999997</v>
      </c>
      <c r="N6" s="10">
        <f t="shared" si="4"/>
        <v>4518.9361441353103</v>
      </c>
      <c r="O6" s="10"/>
    </row>
    <row r="7" spans="1:15" ht="12" customHeight="1" x14ac:dyDescent="0.25">
      <c r="A7" s="55"/>
      <c r="B7" s="58" t="s">
        <v>107</v>
      </c>
      <c r="C7" s="59"/>
      <c r="D7" s="10">
        <v>0</v>
      </c>
      <c r="E7" s="10">
        <v>0</v>
      </c>
      <c r="F7" s="10">
        <f t="shared" si="0"/>
        <v>0</v>
      </c>
      <c r="G7" s="10">
        <v>0</v>
      </c>
      <c r="H7" s="10">
        <v>0</v>
      </c>
      <c r="I7" s="10">
        <f t="shared" si="1"/>
        <v>0</v>
      </c>
      <c r="J7" s="10">
        <f t="shared" si="2"/>
        <v>0</v>
      </c>
      <c r="K7" s="10">
        <v>0</v>
      </c>
      <c r="L7" s="10">
        <v>0</v>
      </c>
      <c r="M7" s="10">
        <f t="shared" si="3"/>
        <v>0</v>
      </c>
      <c r="N7" s="10">
        <v>0</v>
      </c>
      <c r="O7" s="10"/>
    </row>
    <row r="8" spans="1:15" ht="15.75" customHeight="1" x14ac:dyDescent="0.25">
      <c r="A8" s="56"/>
      <c r="B8" s="60" t="s">
        <v>14</v>
      </c>
      <c r="C8" s="60"/>
      <c r="D8" s="32">
        <f>SUM(D4:D7)</f>
        <v>59.681999999999995</v>
      </c>
      <c r="E8" s="32">
        <f t="shared" ref="E8:M8" si="5">SUM(E4:E7)</f>
        <v>0</v>
      </c>
      <c r="F8" s="32">
        <f t="shared" si="5"/>
        <v>59.681999999999995</v>
      </c>
      <c r="G8" s="32">
        <f t="shared" si="5"/>
        <v>545.47699999999998</v>
      </c>
      <c r="H8" s="32">
        <f t="shared" si="5"/>
        <v>0</v>
      </c>
      <c r="I8" s="32">
        <f t="shared" si="5"/>
        <v>545.47699999999998</v>
      </c>
      <c r="J8" s="32">
        <f t="shared" si="5"/>
        <v>605.15900000000011</v>
      </c>
      <c r="K8" s="32">
        <f t="shared" si="5"/>
        <v>7959.7039999999997</v>
      </c>
      <c r="L8" s="32">
        <f t="shared" si="5"/>
        <v>0</v>
      </c>
      <c r="M8" s="32">
        <f t="shared" si="5"/>
        <v>7959.7039999999997</v>
      </c>
      <c r="N8" s="32"/>
      <c r="O8" s="32"/>
    </row>
    <row r="9" spans="1:15" ht="15.75" customHeight="1" x14ac:dyDescent="0.25">
      <c r="A9" s="91" t="s">
        <v>15</v>
      </c>
      <c r="B9" s="57" t="s">
        <v>16</v>
      </c>
      <c r="C9" s="57"/>
      <c r="D9" s="10">
        <v>6.6219999999999999</v>
      </c>
      <c r="E9" s="10">
        <v>0</v>
      </c>
      <c r="F9" s="10">
        <f>D9+E9</f>
        <v>6.6219999999999999</v>
      </c>
      <c r="G9" s="10">
        <v>23.669</v>
      </c>
      <c r="H9" s="10">
        <v>0</v>
      </c>
      <c r="I9" s="10">
        <f t="shared" si="1"/>
        <v>23.669</v>
      </c>
      <c r="J9" s="10">
        <f>I9+F9</f>
        <v>30.291</v>
      </c>
      <c r="K9" s="10">
        <v>87.870999999999995</v>
      </c>
      <c r="L9" s="10">
        <v>0</v>
      </c>
      <c r="M9" s="10">
        <f t="shared" si="3"/>
        <v>87.870999999999995</v>
      </c>
      <c r="N9" s="10">
        <f t="shared" si="4"/>
        <v>3712.4931344796987</v>
      </c>
      <c r="O9" s="10"/>
    </row>
    <row r="10" spans="1:15" ht="15.75" customHeight="1" x14ac:dyDescent="0.25">
      <c r="A10" s="92"/>
      <c r="B10" s="57" t="s">
        <v>17</v>
      </c>
      <c r="C10" s="57"/>
      <c r="D10" s="10">
        <v>4.952</v>
      </c>
      <c r="E10" s="10">
        <v>0</v>
      </c>
      <c r="F10" s="10">
        <f t="shared" ref="F10:F24" si="6">D10+E10</f>
        <v>4.952</v>
      </c>
      <c r="G10" s="10">
        <v>38.213000000000001</v>
      </c>
      <c r="H10" s="10">
        <v>0</v>
      </c>
      <c r="I10" s="10">
        <f t="shared" si="1"/>
        <v>38.213000000000001</v>
      </c>
      <c r="J10" s="10">
        <f t="shared" ref="J10:J18" si="7">I10+F10</f>
        <v>43.164999999999999</v>
      </c>
      <c r="K10" s="10">
        <v>226.172</v>
      </c>
      <c r="L10" s="10">
        <v>0</v>
      </c>
      <c r="M10" s="10">
        <f t="shared" si="3"/>
        <v>226.172</v>
      </c>
      <c r="N10" s="10">
        <f t="shared" si="4"/>
        <v>5918.7187606311982</v>
      </c>
      <c r="O10" s="10"/>
    </row>
    <row r="11" spans="1:15" ht="15.75" customHeight="1" x14ac:dyDescent="0.25">
      <c r="A11" s="92"/>
      <c r="B11" s="57" t="s">
        <v>18</v>
      </c>
      <c r="C11" s="57"/>
      <c r="D11" s="10">
        <v>0.4</v>
      </c>
      <c r="E11" s="10">
        <v>0</v>
      </c>
      <c r="F11" s="10">
        <f t="shared" si="6"/>
        <v>0.4</v>
      </c>
      <c r="G11" s="10">
        <v>1.43</v>
      </c>
      <c r="H11" s="10">
        <v>0</v>
      </c>
      <c r="I11" s="10">
        <f t="shared" si="1"/>
        <v>1.43</v>
      </c>
      <c r="J11" s="10">
        <f t="shared" si="7"/>
        <v>1.83</v>
      </c>
      <c r="K11" s="10">
        <v>5.6929999999999996</v>
      </c>
      <c r="L11" s="10">
        <v>0</v>
      </c>
      <c r="M11" s="10">
        <f t="shared" si="3"/>
        <v>5.6929999999999996</v>
      </c>
      <c r="N11" s="10">
        <f t="shared" si="4"/>
        <v>3981.1188811188808</v>
      </c>
      <c r="O11" s="10"/>
    </row>
    <row r="12" spans="1:15" ht="15.75" x14ac:dyDescent="0.25">
      <c r="A12" s="92"/>
      <c r="B12" s="57" t="s">
        <v>19</v>
      </c>
      <c r="C12" s="57"/>
      <c r="D12" s="10">
        <v>5.8780000000000001</v>
      </c>
      <c r="E12" s="10">
        <v>0</v>
      </c>
      <c r="F12" s="10">
        <f t="shared" si="6"/>
        <v>5.8780000000000001</v>
      </c>
      <c r="G12" s="10">
        <v>9.5500000000000007</v>
      </c>
      <c r="H12" s="10">
        <v>0</v>
      </c>
      <c r="I12" s="10">
        <f t="shared" si="1"/>
        <v>9.5500000000000007</v>
      </c>
      <c r="J12" s="10">
        <f t="shared" si="7"/>
        <v>15.428000000000001</v>
      </c>
      <c r="K12" s="10">
        <v>56.356000000000002</v>
      </c>
      <c r="L12" s="10">
        <v>0</v>
      </c>
      <c r="M12" s="10">
        <f t="shared" si="3"/>
        <v>56.356000000000002</v>
      </c>
      <c r="N12" s="10">
        <f t="shared" si="4"/>
        <v>5901.1518324607332</v>
      </c>
      <c r="O12" s="10"/>
    </row>
    <row r="13" spans="1:15" ht="15.75" x14ac:dyDescent="0.25">
      <c r="A13" s="92"/>
      <c r="B13" s="73" t="s">
        <v>20</v>
      </c>
      <c r="C13" s="74"/>
      <c r="D13" s="10">
        <v>14.26</v>
      </c>
      <c r="E13" s="10">
        <v>0</v>
      </c>
      <c r="F13" s="10">
        <f t="shared" si="6"/>
        <v>14.26</v>
      </c>
      <c r="G13" s="10">
        <v>87.55</v>
      </c>
      <c r="H13" s="10">
        <v>0</v>
      </c>
      <c r="I13" s="10">
        <f t="shared" si="1"/>
        <v>87.55</v>
      </c>
      <c r="J13" s="10">
        <f t="shared" si="7"/>
        <v>101.81</v>
      </c>
      <c r="K13" s="10">
        <v>416.00400000000002</v>
      </c>
      <c r="L13" s="10">
        <v>0</v>
      </c>
      <c r="M13" s="10">
        <f t="shared" si="3"/>
        <v>416.00400000000002</v>
      </c>
      <c r="N13" s="10">
        <f t="shared" si="4"/>
        <v>4751.616219303256</v>
      </c>
      <c r="O13" s="10"/>
    </row>
    <row r="14" spans="1:15" ht="15.75" customHeight="1" x14ac:dyDescent="0.25">
      <c r="A14" s="92"/>
      <c r="B14" s="57" t="s">
        <v>21</v>
      </c>
      <c r="C14" s="57"/>
      <c r="D14" s="10">
        <v>0</v>
      </c>
      <c r="E14" s="10">
        <v>0</v>
      </c>
      <c r="F14" s="10">
        <f t="shared" si="6"/>
        <v>0</v>
      </c>
      <c r="G14" s="10">
        <v>0</v>
      </c>
      <c r="H14" s="10">
        <v>0</v>
      </c>
      <c r="I14" s="10">
        <f t="shared" si="1"/>
        <v>0</v>
      </c>
      <c r="J14" s="10">
        <f t="shared" si="7"/>
        <v>0</v>
      </c>
      <c r="K14" s="10">
        <v>0</v>
      </c>
      <c r="L14" s="10">
        <v>0</v>
      </c>
      <c r="M14" s="10">
        <f t="shared" si="3"/>
        <v>0</v>
      </c>
      <c r="N14" s="10">
        <v>0</v>
      </c>
      <c r="O14" s="10"/>
    </row>
    <row r="15" spans="1:15" ht="15.75" customHeight="1" x14ac:dyDescent="0.25">
      <c r="A15" s="92"/>
      <c r="B15" s="57" t="s">
        <v>22</v>
      </c>
      <c r="C15" s="57"/>
      <c r="D15" s="10">
        <v>35.29</v>
      </c>
      <c r="E15" s="10">
        <v>0</v>
      </c>
      <c r="F15" s="10">
        <f t="shared" si="6"/>
        <v>35.29</v>
      </c>
      <c r="G15" s="10">
        <v>265.76499999999999</v>
      </c>
      <c r="H15" s="10">
        <v>0</v>
      </c>
      <c r="I15" s="10">
        <f t="shared" si="1"/>
        <v>265.76499999999999</v>
      </c>
      <c r="J15" s="10">
        <f t="shared" si="7"/>
        <v>301.05500000000001</v>
      </c>
      <c r="K15" s="10">
        <v>2241.1729999999998</v>
      </c>
      <c r="L15" s="10">
        <v>0</v>
      </c>
      <c r="M15" s="10">
        <f t="shared" si="3"/>
        <v>2241.1729999999998</v>
      </c>
      <c r="N15" s="10">
        <f t="shared" si="4"/>
        <v>8432.9125355106953</v>
      </c>
      <c r="O15" s="10"/>
    </row>
    <row r="16" spans="1:15" ht="15.75" customHeight="1" x14ac:dyDescent="0.25">
      <c r="A16" s="92"/>
      <c r="B16" s="57" t="s">
        <v>23</v>
      </c>
      <c r="C16" s="57"/>
      <c r="D16" s="10">
        <v>2.4</v>
      </c>
      <c r="E16" s="10">
        <v>0</v>
      </c>
      <c r="F16" s="10">
        <f t="shared" si="6"/>
        <v>2.4</v>
      </c>
      <c r="G16" s="10">
        <v>15.87</v>
      </c>
      <c r="H16" s="10">
        <v>0</v>
      </c>
      <c r="I16" s="10">
        <f t="shared" si="1"/>
        <v>15.87</v>
      </c>
      <c r="J16" s="10">
        <f t="shared" si="7"/>
        <v>18.27</v>
      </c>
      <c r="K16" s="10">
        <v>65.748000000000005</v>
      </c>
      <c r="L16" s="10">
        <v>0</v>
      </c>
      <c r="M16" s="10">
        <f t="shared" si="3"/>
        <v>65.748000000000005</v>
      </c>
      <c r="N16" s="10">
        <f t="shared" si="4"/>
        <v>4142.9111531190929</v>
      </c>
      <c r="O16" s="10"/>
    </row>
    <row r="17" spans="1:15" ht="15.75" customHeight="1" x14ac:dyDescent="0.25">
      <c r="A17" s="92"/>
      <c r="B17" s="57" t="s">
        <v>24</v>
      </c>
      <c r="C17" s="57"/>
      <c r="D17" s="10">
        <v>0.1</v>
      </c>
      <c r="E17" s="10">
        <v>0</v>
      </c>
      <c r="F17" s="10">
        <f t="shared" si="6"/>
        <v>0.1</v>
      </c>
      <c r="G17" s="10">
        <v>7.4</v>
      </c>
      <c r="H17" s="10">
        <v>0</v>
      </c>
      <c r="I17" s="10">
        <f t="shared" si="1"/>
        <v>7.4</v>
      </c>
      <c r="J17" s="10">
        <f t="shared" si="7"/>
        <v>7.5</v>
      </c>
      <c r="K17" s="10">
        <v>30.46</v>
      </c>
      <c r="L17" s="10">
        <v>0</v>
      </c>
      <c r="M17" s="10">
        <f t="shared" si="3"/>
        <v>30.46</v>
      </c>
      <c r="N17" s="10">
        <f t="shared" si="4"/>
        <v>4116.2162162162158</v>
      </c>
      <c r="O17" s="10"/>
    </row>
    <row r="18" spans="1:15" ht="12" customHeight="1" x14ac:dyDescent="0.25">
      <c r="A18" s="92"/>
      <c r="B18" s="58" t="s">
        <v>105</v>
      </c>
      <c r="C18" s="59"/>
      <c r="D18" s="10">
        <v>0</v>
      </c>
      <c r="E18" s="10">
        <v>0</v>
      </c>
      <c r="F18" s="10">
        <f t="shared" si="6"/>
        <v>0</v>
      </c>
      <c r="G18" s="10">
        <v>0</v>
      </c>
      <c r="H18" s="10">
        <v>0</v>
      </c>
      <c r="I18" s="10">
        <f t="shared" si="1"/>
        <v>0</v>
      </c>
      <c r="J18" s="10">
        <f t="shared" si="7"/>
        <v>0</v>
      </c>
      <c r="K18" s="10">
        <v>0</v>
      </c>
      <c r="L18" s="10">
        <v>0</v>
      </c>
      <c r="M18" s="10">
        <f t="shared" si="3"/>
        <v>0</v>
      </c>
      <c r="N18" s="10">
        <v>0</v>
      </c>
      <c r="O18" s="10"/>
    </row>
    <row r="19" spans="1:15" ht="15.75" customHeight="1" x14ac:dyDescent="0.25">
      <c r="A19" s="130"/>
      <c r="B19" s="60" t="s">
        <v>25</v>
      </c>
      <c r="C19" s="60"/>
      <c r="D19" s="32">
        <f>SUM(D9:D18)</f>
        <v>69.902000000000001</v>
      </c>
      <c r="E19" s="32">
        <f t="shared" ref="E19:M19" si="8">SUM(E9:E18)</f>
        <v>0</v>
      </c>
      <c r="F19" s="32">
        <f t="shared" si="8"/>
        <v>69.902000000000001</v>
      </c>
      <c r="G19" s="32">
        <f t="shared" si="8"/>
        <v>449.447</v>
      </c>
      <c r="H19" s="32">
        <f t="shared" si="8"/>
        <v>0</v>
      </c>
      <c r="I19" s="32">
        <f t="shared" si="8"/>
        <v>449.447</v>
      </c>
      <c r="J19" s="32">
        <f t="shared" si="8"/>
        <v>519.34899999999993</v>
      </c>
      <c r="K19" s="32">
        <f t="shared" si="8"/>
        <v>3129.4769999999999</v>
      </c>
      <c r="L19" s="32">
        <f t="shared" si="8"/>
        <v>0</v>
      </c>
      <c r="M19" s="32">
        <f t="shared" si="8"/>
        <v>3129.4769999999999</v>
      </c>
      <c r="N19" s="32"/>
      <c r="O19" s="32"/>
    </row>
    <row r="20" spans="1:15" ht="15.75" customHeight="1" x14ac:dyDescent="0.25">
      <c r="A20" s="55" t="s">
        <v>26</v>
      </c>
      <c r="B20" s="73" t="s">
        <v>27</v>
      </c>
      <c r="C20" s="74"/>
      <c r="D20" s="10">
        <v>10.49</v>
      </c>
      <c r="E20" s="10">
        <v>3</v>
      </c>
      <c r="F20" s="10">
        <f t="shared" si="6"/>
        <v>13.49</v>
      </c>
      <c r="G20" s="10">
        <v>736.96</v>
      </c>
      <c r="H20" s="10">
        <v>75.47</v>
      </c>
      <c r="I20" s="10">
        <f t="shared" si="1"/>
        <v>812.43000000000006</v>
      </c>
      <c r="J20" s="10">
        <f>I20+F20</f>
        <v>825.92000000000007</v>
      </c>
      <c r="K20" s="10">
        <v>4790.3239999999996</v>
      </c>
      <c r="L20" s="13">
        <v>174.75800000000001</v>
      </c>
      <c r="M20" s="10">
        <f t="shared" si="3"/>
        <v>4965.0819999999994</v>
      </c>
      <c r="N20" s="10">
        <f t="shared" si="4"/>
        <v>6500.1139817629173</v>
      </c>
      <c r="O20" s="10">
        <f t="shared" si="4"/>
        <v>2315.5956009010206</v>
      </c>
    </row>
    <row r="21" spans="1:15" ht="15.75" customHeight="1" x14ac:dyDescent="0.25">
      <c r="A21" s="55"/>
      <c r="B21" s="57" t="s">
        <v>28</v>
      </c>
      <c r="C21" s="57"/>
      <c r="D21" s="10">
        <v>0</v>
      </c>
      <c r="E21" s="10">
        <v>0</v>
      </c>
      <c r="F21" s="10">
        <f>D21+E21</f>
        <v>0</v>
      </c>
      <c r="G21" s="10">
        <v>2.3439999999999999</v>
      </c>
      <c r="H21" s="10">
        <v>0</v>
      </c>
      <c r="I21" s="10">
        <f t="shared" si="1"/>
        <v>2.3439999999999999</v>
      </c>
      <c r="J21" s="10">
        <f t="shared" ref="J21:J24" si="9">I21+F21</f>
        <v>2.3439999999999999</v>
      </c>
      <c r="K21" s="10">
        <v>3.37</v>
      </c>
      <c r="L21" s="10">
        <v>0</v>
      </c>
      <c r="M21" s="10">
        <f t="shared" si="3"/>
        <v>3.37</v>
      </c>
      <c r="N21" s="10">
        <f t="shared" si="4"/>
        <v>1437.713310580205</v>
      </c>
      <c r="O21" s="10"/>
    </row>
    <row r="22" spans="1:15" ht="12.75" customHeight="1" x14ac:dyDescent="0.25">
      <c r="A22" s="55"/>
      <c r="B22" s="57" t="s">
        <v>29</v>
      </c>
      <c r="C22" s="57"/>
      <c r="D22" s="10">
        <v>0</v>
      </c>
      <c r="E22" s="10">
        <v>0</v>
      </c>
      <c r="F22" s="10">
        <f t="shared" si="6"/>
        <v>0</v>
      </c>
      <c r="G22" s="10">
        <v>0</v>
      </c>
      <c r="H22" s="10">
        <v>0</v>
      </c>
      <c r="I22" s="10">
        <f t="shared" si="1"/>
        <v>0</v>
      </c>
      <c r="J22" s="10">
        <f t="shared" si="9"/>
        <v>0</v>
      </c>
      <c r="K22" s="10">
        <v>0</v>
      </c>
      <c r="L22" s="10">
        <v>0</v>
      </c>
      <c r="M22" s="10">
        <f t="shared" si="3"/>
        <v>0</v>
      </c>
      <c r="N22" s="10">
        <v>0</v>
      </c>
      <c r="O22" s="10"/>
    </row>
    <row r="23" spans="1:15" ht="14.25" customHeight="1" x14ac:dyDescent="0.25">
      <c r="A23" s="55"/>
      <c r="B23" s="57" t="s">
        <v>30</v>
      </c>
      <c r="C23" s="57"/>
      <c r="D23" s="10">
        <v>0</v>
      </c>
      <c r="E23" s="10">
        <v>0</v>
      </c>
      <c r="F23" s="10">
        <f t="shared" si="6"/>
        <v>0</v>
      </c>
      <c r="G23" s="10">
        <v>0</v>
      </c>
      <c r="H23" s="10">
        <v>0</v>
      </c>
      <c r="I23" s="10">
        <f t="shared" si="1"/>
        <v>0</v>
      </c>
      <c r="J23" s="10">
        <f t="shared" si="9"/>
        <v>0</v>
      </c>
      <c r="K23" s="10">
        <v>0</v>
      </c>
      <c r="L23" s="10">
        <v>0</v>
      </c>
      <c r="M23" s="10">
        <f t="shared" si="3"/>
        <v>0</v>
      </c>
      <c r="N23" s="10">
        <v>0</v>
      </c>
      <c r="O23" s="10"/>
    </row>
    <row r="24" spans="1:15" ht="13.5" customHeight="1" x14ac:dyDescent="0.25">
      <c r="A24" s="55"/>
      <c r="B24" s="58" t="s">
        <v>106</v>
      </c>
      <c r="C24" s="59"/>
      <c r="D24" s="10">
        <v>0</v>
      </c>
      <c r="E24" s="10">
        <v>0</v>
      </c>
      <c r="F24" s="10">
        <f t="shared" si="6"/>
        <v>0</v>
      </c>
      <c r="G24" s="10">
        <v>0</v>
      </c>
      <c r="H24" s="10">
        <v>0</v>
      </c>
      <c r="I24" s="10">
        <f t="shared" si="1"/>
        <v>0</v>
      </c>
      <c r="J24" s="10">
        <f t="shared" si="9"/>
        <v>0</v>
      </c>
      <c r="K24" s="10">
        <v>0</v>
      </c>
      <c r="L24" s="10">
        <v>0</v>
      </c>
      <c r="M24" s="10">
        <f t="shared" si="3"/>
        <v>0</v>
      </c>
      <c r="N24" s="10">
        <v>0</v>
      </c>
      <c r="O24" s="10"/>
    </row>
    <row r="25" spans="1:15" ht="15.75" customHeight="1" x14ac:dyDescent="0.25">
      <c r="A25" s="56"/>
      <c r="B25" s="60" t="s">
        <v>31</v>
      </c>
      <c r="C25" s="60"/>
      <c r="D25" s="32">
        <f>SUM(D20:D24)</f>
        <v>10.49</v>
      </c>
      <c r="E25" s="32">
        <f t="shared" ref="E25:M25" si="10">SUM(E20:E24)</f>
        <v>3</v>
      </c>
      <c r="F25" s="32">
        <f t="shared" si="10"/>
        <v>13.49</v>
      </c>
      <c r="G25" s="32">
        <f t="shared" si="10"/>
        <v>739.30400000000009</v>
      </c>
      <c r="H25" s="32">
        <f t="shared" si="10"/>
        <v>75.47</v>
      </c>
      <c r="I25" s="32">
        <f t="shared" si="10"/>
        <v>814.77400000000011</v>
      </c>
      <c r="J25" s="32">
        <f t="shared" si="10"/>
        <v>828.26400000000012</v>
      </c>
      <c r="K25" s="32">
        <f t="shared" si="10"/>
        <v>4793.6939999999995</v>
      </c>
      <c r="L25" s="32">
        <f t="shared" si="10"/>
        <v>174.75800000000001</v>
      </c>
      <c r="M25" s="32">
        <f t="shared" si="10"/>
        <v>4968.4519999999993</v>
      </c>
      <c r="N25" s="32"/>
      <c r="O25" s="32"/>
    </row>
    <row r="26" spans="1:15" ht="15.75" customHeight="1" x14ac:dyDescent="0.25">
      <c r="A26" s="55" t="s">
        <v>32</v>
      </c>
      <c r="B26" s="57" t="s">
        <v>33</v>
      </c>
      <c r="C26" s="57"/>
      <c r="D26" s="10">
        <v>5</v>
      </c>
      <c r="E26" s="10">
        <v>0</v>
      </c>
      <c r="F26" s="10">
        <f>SUM(D26:E26)</f>
        <v>5</v>
      </c>
      <c r="G26" s="10">
        <v>2.57</v>
      </c>
      <c r="H26" s="10">
        <v>0</v>
      </c>
      <c r="I26" s="10">
        <f t="shared" si="1"/>
        <v>2.57</v>
      </c>
      <c r="J26" s="10">
        <f>I26+F26</f>
        <v>7.57</v>
      </c>
      <c r="K26" s="10">
        <v>1.53</v>
      </c>
      <c r="L26" s="10">
        <v>0</v>
      </c>
      <c r="M26" s="10">
        <f t="shared" si="3"/>
        <v>1.53</v>
      </c>
      <c r="N26" s="10">
        <f t="shared" si="4"/>
        <v>595.33073929961085</v>
      </c>
      <c r="O26" s="10"/>
    </row>
    <row r="27" spans="1:15" ht="15.75" customHeight="1" x14ac:dyDescent="0.25">
      <c r="A27" s="55"/>
      <c r="B27" s="57" t="s">
        <v>34</v>
      </c>
      <c r="C27" s="57"/>
      <c r="D27" s="10">
        <v>22.94</v>
      </c>
      <c r="E27" s="10">
        <v>6.7</v>
      </c>
      <c r="F27" s="10">
        <f t="shared" ref="F27:F32" si="11">SUM(D27:E27)</f>
        <v>29.64</v>
      </c>
      <c r="G27" s="10">
        <v>193.80799999999999</v>
      </c>
      <c r="H27" s="10">
        <v>58.05</v>
      </c>
      <c r="I27" s="10">
        <f t="shared" si="1"/>
        <v>251.858</v>
      </c>
      <c r="J27" s="10">
        <f t="shared" ref="J27:J32" si="12">I27+F27</f>
        <v>281.49799999999999</v>
      </c>
      <c r="K27" s="10">
        <v>292.33600000000001</v>
      </c>
      <c r="L27" s="10">
        <v>20.815000000000001</v>
      </c>
      <c r="M27" s="10">
        <f t="shared" si="3"/>
        <v>313.15100000000001</v>
      </c>
      <c r="N27" s="10">
        <f t="shared" si="4"/>
        <v>1508.3794270618346</v>
      </c>
      <c r="O27" s="10">
        <f t="shared" si="4"/>
        <v>358.57019810508183</v>
      </c>
    </row>
    <row r="28" spans="1:15" ht="15.75" customHeight="1" x14ac:dyDescent="0.25">
      <c r="A28" s="55"/>
      <c r="B28" s="57" t="s">
        <v>35</v>
      </c>
      <c r="C28" s="57"/>
      <c r="D28" s="10">
        <v>116.779</v>
      </c>
      <c r="E28" s="10">
        <v>0</v>
      </c>
      <c r="F28" s="10">
        <f t="shared" si="11"/>
        <v>116.779</v>
      </c>
      <c r="G28" s="10">
        <v>529.47500000000002</v>
      </c>
      <c r="H28" s="10">
        <v>0</v>
      </c>
      <c r="I28" s="10">
        <f t="shared" si="1"/>
        <v>529.47500000000002</v>
      </c>
      <c r="J28" s="10">
        <f t="shared" si="12"/>
        <v>646.25400000000002</v>
      </c>
      <c r="K28" s="10">
        <v>969.99599999999998</v>
      </c>
      <c r="L28" s="10">
        <v>0</v>
      </c>
      <c r="M28" s="10">
        <f t="shared" si="3"/>
        <v>969.99599999999998</v>
      </c>
      <c r="N28" s="10">
        <f t="shared" si="4"/>
        <v>1831.9958449407429</v>
      </c>
      <c r="O28" s="10"/>
    </row>
    <row r="29" spans="1:15" ht="15.75" customHeight="1" x14ac:dyDescent="0.25">
      <c r="A29" s="55"/>
      <c r="B29" s="57" t="s">
        <v>36</v>
      </c>
      <c r="C29" s="57"/>
      <c r="D29" s="10">
        <v>0</v>
      </c>
      <c r="E29" s="10">
        <v>0</v>
      </c>
      <c r="F29" s="10">
        <f t="shared" si="11"/>
        <v>0</v>
      </c>
      <c r="G29" s="10">
        <v>0</v>
      </c>
      <c r="H29" s="10">
        <v>0</v>
      </c>
      <c r="I29" s="10">
        <f t="shared" si="1"/>
        <v>0</v>
      </c>
      <c r="J29" s="10">
        <f t="shared" si="12"/>
        <v>0</v>
      </c>
      <c r="K29" s="10">
        <v>0</v>
      </c>
      <c r="L29" s="10">
        <v>0</v>
      </c>
      <c r="M29" s="10">
        <f t="shared" si="3"/>
        <v>0</v>
      </c>
      <c r="N29" s="10">
        <v>0</v>
      </c>
      <c r="O29" s="10"/>
    </row>
    <row r="30" spans="1:15" ht="15.75" customHeight="1" x14ac:dyDescent="0.25">
      <c r="A30" s="55"/>
      <c r="B30" s="57" t="s">
        <v>37</v>
      </c>
      <c r="C30" s="57"/>
      <c r="D30" s="10">
        <v>0</v>
      </c>
      <c r="E30" s="10">
        <v>0</v>
      </c>
      <c r="F30" s="10">
        <f t="shared" si="11"/>
        <v>0</v>
      </c>
      <c r="G30" s="10">
        <v>0.125</v>
      </c>
      <c r="H30" s="10">
        <v>4.2000000000000003E-2</v>
      </c>
      <c r="I30" s="10">
        <f t="shared" si="1"/>
        <v>0.16700000000000001</v>
      </c>
      <c r="J30" s="10">
        <f t="shared" si="12"/>
        <v>0.16700000000000001</v>
      </c>
      <c r="K30" s="10">
        <v>0.46400000000000002</v>
      </c>
      <c r="L30" s="10">
        <v>1.4999999999999999E-2</v>
      </c>
      <c r="M30" s="10">
        <f t="shared" si="3"/>
        <v>0.47900000000000004</v>
      </c>
      <c r="N30" s="10">
        <f t="shared" si="4"/>
        <v>3712</v>
      </c>
      <c r="O30" s="10">
        <f t="shared" si="4"/>
        <v>357.14285714285711</v>
      </c>
    </row>
    <row r="31" spans="1:15" ht="10.5" customHeight="1" x14ac:dyDescent="0.25">
      <c r="A31" s="55"/>
      <c r="B31" s="57" t="s">
        <v>38</v>
      </c>
      <c r="C31" s="57"/>
      <c r="D31" s="10">
        <v>0</v>
      </c>
      <c r="E31" s="10">
        <v>0</v>
      </c>
      <c r="F31" s="10">
        <f t="shared" si="11"/>
        <v>0</v>
      </c>
      <c r="G31" s="10">
        <v>0</v>
      </c>
      <c r="H31" s="10">
        <v>0</v>
      </c>
      <c r="I31" s="10">
        <f t="shared" si="1"/>
        <v>0</v>
      </c>
      <c r="J31" s="10">
        <f t="shared" si="12"/>
        <v>0</v>
      </c>
      <c r="K31" s="10">
        <v>0</v>
      </c>
      <c r="L31" s="10">
        <v>0</v>
      </c>
      <c r="M31" s="10">
        <f t="shared" si="3"/>
        <v>0</v>
      </c>
      <c r="N31" s="10">
        <v>0</v>
      </c>
      <c r="O31" s="10"/>
    </row>
    <row r="32" spans="1:15" ht="11.25" customHeight="1" x14ac:dyDescent="0.25">
      <c r="A32" s="55"/>
      <c r="B32" s="57" t="s">
        <v>39</v>
      </c>
      <c r="C32" s="57"/>
      <c r="D32" s="10">
        <v>0</v>
      </c>
      <c r="E32" s="10">
        <v>0</v>
      </c>
      <c r="F32" s="10">
        <f t="shared" si="11"/>
        <v>0</v>
      </c>
      <c r="G32" s="10">
        <v>0</v>
      </c>
      <c r="H32" s="10">
        <v>0</v>
      </c>
      <c r="I32" s="10">
        <f t="shared" si="1"/>
        <v>0</v>
      </c>
      <c r="J32" s="10">
        <f t="shared" si="12"/>
        <v>0</v>
      </c>
      <c r="K32" s="10">
        <v>0</v>
      </c>
      <c r="L32" s="10">
        <v>0</v>
      </c>
      <c r="M32" s="10">
        <f t="shared" si="3"/>
        <v>0</v>
      </c>
      <c r="N32" s="10">
        <v>0</v>
      </c>
      <c r="O32" s="10"/>
    </row>
    <row r="33" spans="1:15" ht="15.75" customHeight="1" x14ac:dyDescent="0.25">
      <c r="A33" s="56"/>
      <c r="B33" s="60" t="s">
        <v>40</v>
      </c>
      <c r="C33" s="60"/>
      <c r="D33" s="32">
        <f>SUM(D26:D32)</f>
        <v>144.71899999999999</v>
      </c>
      <c r="E33" s="32">
        <f t="shared" ref="E33:M33" si="13">SUM(E26:E32)</f>
        <v>6.7</v>
      </c>
      <c r="F33" s="32">
        <f t="shared" si="13"/>
        <v>151.41899999999998</v>
      </c>
      <c r="G33" s="32">
        <f t="shared" si="13"/>
        <v>725.97800000000007</v>
      </c>
      <c r="H33" s="32">
        <f t="shared" si="13"/>
        <v>58.091999999999999</v>
      </c>
      <c r="I33" s="32">
        <f t="shared" si="13"/>
        <v>784.07</v>
      </c>
      <c r="J33" s="32">
        <f t="shared" si="13"/>
        <v>935.48900000000003</v>
      </c>
      <c r="K33" s="32">
        <f t="shared" si="13"/>
        <v>1264.326</v>
      </c>
      <c r="L33" s="32">
        <f t="shared" si="13"/>
        <v>20.830000000000002</v>
      </c>
      <c r="M33" s="32">
        <f t="shared" si="13"/>
        <v>1285.1559999999999</v>
      </c>
      <c r="N33" s="32"/>
      <c r="O33" s="32"/>
    </row>
    <row r="34" spans="1:15" ht="18.75" x14ac:dyDescent="0.25">
      <c r="A34" s="63" t="s">
        <v>121</v>
      </c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75" t="s">
        <v>0</v>
      </c>
      <c r="M34" s="75"/>
      <c r="N34" s="75"/>
      <c r="O34" s="75"/>
    </row>
    <row r="35" spans="1:15" ht="15.75" x14ac:dyDescent="0.25">
      <c r="A35" s="76" t="s">
        <v>1</v>
      </c>
      <c r="B35" s="77"/>
      <c r="C35" s="78"/>
      <c r="D35" s="82" t="s">
        <v>2</v>
      </c>
      <c r="E35" s="82"/>
      <c r="F35" s="82"/>
      <c r="G35" s="82" t="s">
        <v>3</v>
      </c>
      <c r="H35" s="82"/>
      <c r="I35" s="82"/>
      <c r="J35" s="82" t="s">
        <v>4</v>
      </c>
      <c r="K35" s="82" t="s">
        <v>5</v>
      </c>
      <c r="L35" s="82"/>
      <c r="M35" s="82"/>
      <c r="N35" s="83" t="s">
        <v>6</v>
      </c>
      <c r="O35" s="83"/>
    </row>
    <row r="36" spans="1:15" ht="15.75" x14ac:dyDescent="0.25">
      <c r="A36" s="79"/>
      <c r="B36" s="80"/>
      <c r="C36" s="81"/>
      <c r="D36" s="4" t="s">
        <v>7</v>
      </c>
      <c r="E36" s="4" t="s">
        <v>8</v>
      </c>
      <c r="F36" s="4" t="s">
        <v>9</v>
      </c>
      <c r="G36" s="4" t="s">
        <v>7</v>
      </c>
      <c r="H36" s="4" t="s">
        <v>8</v>
      </c>
      <c r="I36" s="4" t="s">
        <v>9</v>
      </c>
      <c r="J36" s="82"/>
      <c r="K36" s="4" t="s">
        <v>7</v>
      </c>
      <c r="L36" s="4" t="s">
        <v>8</v>
      </c>
      <c r="M36" s="4" t="s">
        <v>9</v>
      </c>
      <c r="N36" s="4" t="s">
        <v>7</v>
      </c>
      <c r="O36" s="4" t="s">
        <v>8</v>
      </c>
    </row>
    <row r="37" spans="1:15" ht="15.75" customHeight="1" x14ac:dyDescent="0.25">
      <c r="A37" s="55" t="s">
        <v>41</v>
      </c>
      <c r="B37" s="57" t="s">
        <v>42</v>
      </c>
      <c r="C37" s="57"/>
      <c r="D37" s="10">
        <v>0</v>
      </c>
      <c r="E37" s="10">
        <v>0</v>
      </c>
      <c r="F37" s="10">
        <f>SUM(E37:E37)</f>
        <v>0</v>
      </c>
      <c r="G37" s="10">
        <v>0</v>
      </c>
      <c r="H37" s="10">
        <v>0</v>
      </c>
      <c r="I37" s="10">
        <f>SUM(E37:H37)</f>
        <v>0</v>
      </c>
      <c r="J37" s="10">
        <f>I37+F37</f>
        <v>0</v>
      </c>
      <c r="K37" s="10">
        <v>0</v>
      </c>
      <c r="L37" s="10">
        <v>0</v>
      </c>
      <c r="M37" s="10">
        <f>SUM(K37:L37)</f>
        <v>0</v>
      </c>
      <c r="N37" s="10">
        <v>0</v>
      </c>
      <c r="O37" s="10">
        <v>0</v>
      </c>
    </row>
    <row r="38" spans="1:15" ht="12.75" customHeight="1" x14ac:dyDescent="0.25">
      <c r="A38" s="55"/>
      <c r="B38" s="57" t="s">
        <v>43</v>
      </c>
      <c r="C38" s="57"/>
      <c r="D38" s="10">
        <v>0</v>
      </c>
      <c r="E38" s="10">
        <v>0</v>
      </c>
      <c r="F38" s="10">
        <f t="shared" ref="F38:F43" si="14">SUM(D38:E38)</f>
        <v>0</v>
      </c>
      <c r="G38" s="10">
        <v>0</v>
      </c>
      <c r="H38" s="10">
        <v>0</v>
      </c>
      <c r="I38" s="10">
        <f t="shared" ref="I38:I43" si="15">SUM(G38:H38)</f>
        <v>0</v>
      </c>
      <c r="J38" s="10">
        <f t="shared" ref="J38:J43" si="16">I38+F38</f>
        <v>0</v>
      </c>
      <c r="K38" s="10">
        <v>0</v>
      </c>
      <c r="L38" s="10">
        <v>0</v>
      </c>
      <c r="M38" s="10">
        <v>0</v>
      </c>
      <c r="N38" s="10">
        <v>0</v>
      </c>
      <c r="O38" s="10"/>
    </row>
    <row r="39" spans="1:15" ht="10.5" customHeight="1" x14ac:dyDescent="0.25">
      <c r="A39" s="55"/>
      <c r="B39" s="57" t="s">
        <v>44</v>
      </c>
      <c r="C39" s="57"/>
      <c r="D39" s="10">
        <v>0</v>
      </c>
      <c r="E39" s="10">
        <v>0</v>
      </c>
      <c r="F39" s="10">
        <f t="shared" si="14"/>
        <v>0</v>
      </c>
      <c r="G39" s="10">
        <v>0</v>
      </c>
      <c r="H39" s="10">
        <v>0</v>
      </c>
      <c r="I39" s="10">
        <f t="shared" si="15"/>
        <v>0</v>
      </c>
      <c r="J39" s="10">
        <f t="shared" si="16"/>
        <v>0</v>
      </c>
      <c r="K39" s="10">
        <v>0</v>
      </c>
      <c r="L39" s="10">
        <v>0</v>
      </c>
      <c r="M39" s="10">
        <f t="shared" ref="M39:M43" si="17">SUM(K39:L39)</f>
        <v>0</v>
      </c>
      <c r="N39" s="10">
        <v>0</v>
      </c>
      <c r="O39" s="10"/>
    </row>
    <row r="40" spans="1:15" ht="14.25" customHeight="1" x14ac:dyDescent="0.25">
      <c r="A40" s="55"/>
      <c r="B40" s="57" t="s">
        <v>45</v>
      </c>
      <c r="C40" s="57"/>
      <c r="D40" s="10">
        <v>0</v>
      </c>
      <c r="E40" s="10">
        <v>0</v>
      </c>
      <c r="F40" s="10">
        <f t="shared" si="14"/>
        <v>0</v>
      </c>
      <c r="G40" s="10">
        <v>0</v>
      </c>
      <c r="H40" s="10"/>
      <c r="I40" s="10">
        <f t="shared" si="15"/>
        <v>0</v>
      </c>
      <c r="J40" s="10">
        <f t="shared" si="16"/>
        <v>0</v>
      </c>
      <c r="K40" s="10">
        <v>0</v>
      </c>
      <c r="L40" s="10">
        <v>0</v>
      </c>
      <c r="M40" s="10">
        <f t="shared" si="17"/>
        <v>0</v>
      </c>
      <c r="N40" s="10">
        <v>0</v>
      </c>
      <c r="O40" s="10"/>
    </row>
    <row r="41" spans="1:15" ht="12.75" customHeight="1" x14ac:dyDescent="0.25">
      <c r="A41" s="55"/>
      <c r="B41" s="57" t="s">
        <v>46</v>
      </c>
      <c r="C41" s="57"/>
      <c r="D41" s="10">
        <v>0</v>
      </c>
      <c r="E41" s="10">
        <v>0</v>
      </c>
      <c r="F41" s="10">
        <f t="shared" si="14"/>
        <v>0</v>
      </c>
      <c r="G41" s="10">
        <v>0</v>
      </c>
      <c r="H41" s="10">
        <v>0</v>
      </c>
      <c r="I41" s="10">
        <f t="shared" si="15"/>
        <v>0</v>
      </c>
      <c r="J41" s="10">
        <f t="shared" si="16"/>
        <v>0</v>
      </c>
      <c r="K41" s="10">
        <v>0</v>
      </c>
      <c r="L41" s="10">
        <v>0</v>
      </c>
      <c r="M41" s="10">
        <f t="shared" si="17"/>
        <v>0</v>
      </c>
      <c r="N41" s="10">
        <v>0</v>
      </c>
      <c r="O41" s="10"/>
    </row>
    <row r="42" spans="1:15" ht="12.75" customHeight="1" x14ac:dyDescent="0.25">
      <c r="A42" s="55"/>
      <c r="B42" s="57" t="s">
        <v>47</v>
      </c>
      <c r="C42" s="57"/>
      <c r="D42" s="10">
        <v>0</v>
      </c>
      <c r="E42" s="10">
        <v>0</v>
      </c>
      <c r="F42" s="10">
        <f t="shared" si="14"/>
        <v>0</v>
      </c>
      <c r="G42" s="10">
        <v>0</v>
      </c>
      <c r="H42" s="10">
        <v>0</v>
      </c>
      <c r="I42" s="10">
        <f t="shared" si="15"/>
        <v>0</v>
      </c>
      <c r="J42" s="10">
        <f t="shared" si="16"/>
        <v>0</v>
      </c>
      <c r="K42" s="10">
        <v>0</v>
      </c>
      <c r="L42" s="10">
        <v>0</v>
      </c>
      <c r="M42" s="10">
        <f t="shared" si="17"/>
        <v>0</v>
      </c>
      <c r="N42" s="10">
        <v>0</v>
      </c>
      <c r="O42" s="10"/>
    </row>
    <row r="43" spans="1:15" ht="12" customHeight="1" x14ac:dyDescent="0.25">
      <c r="A43" s="55"/>
      <c r="B43" s="58" t="s">
        <v>108</v>
      </c>
      <c r="C43" s="59"/>
      <c r="D43" s="10">
        <v>0</v>
      </c>
      <c r="E43" s="10">
        <v>0</v>
      </c>
      <c r="F43" s="10">
        <f t="shared" si="14"/>
        <v>0</v>
      </c>
      <c r="G43" s="10">
        <v>0</v>
      </c>
      <c r="H43" s="10">
        <v>0</v>
      </c>
      <c r="I43" s="10">
        <f t="shared" si="15"/>
        <v>0</v>
      </c>
      <c r="J43" s="10">
        <f t="shared" si="16"/>
        <v>0</v>
      </c>
      <c r="K43" s="10">
        <v>0</v>
      </c>
      <c r="L43" s="10">
        <v>0</v>
      </c>
      <c r="M43" s="10">
        <f t="shared" si="17"/>
        <v>0</v>
      </c>
      <c r="N43" s="10">
        <v>0</v>
      </c>
      <c r="O43" s="10"/>
    </row>
    <row r="44" spans="1:15" ht="15.75" customHeight="1" x14ac:dyDescent="0.25">
      <c r="A44" s="56"/>
      <c r="B44" s="60" t="s">
        <v>48</v>
      </c>
      <c r="C44" s="60"/>
      <c r="D44" s="32">
        <f>SUM(D37:D43)</f>
        <v>0</v>
      </c>
      <c r="E44" s="32">
        <f>SUM(E37:E43)</f>
        <v>0</v>
      </c>
      <c r="F44" s="32">
        <f t="shared" ref="F44" si="18">SUM(F37:F42)</f>
        <v>0</v>
      </c>
      <c r="G44" s="32">
        <f t="shared" ref="G44:M44" si="19">SUM(G37:G43)</f>
        <v>0</v>
      </c>
      <c r="H44" s="32">
        <f t="shared" si="19"/>
        <v>0</v>
      </c>
      <c r="I44" s="32">
        <f t="shared" si="19"/>
        <v>0</v>
      </c>
      <c r="J44" s="32">
        <f t="shared" si="19"/>
        <v>0</v>
      </c>
      <c r="K44" s="32">
        <f t="shared" si="19"/>
        <v>0</v>
      </c>
      <c r="L44" s="32">
        <f t="shared" si="19"/>
        <v>0</v>
      </c>
      <c r="M44" s="32">
        <f t="shared" si="19"/>
        <v>0</v>
      </c>
      <c r="N44" s="32"/>
      <c r="O44" s="32"/>
    </row>
    <row r="45" spans="1:15" ht="11.25" customHeight="1" x14ac:dyDescent="0.25">
      <c r="A45" s="55" t="s">
        <v>49</v>
      </c>
      <c r="B45" s="57" t="s">
        <v>50</v>
      </c>
      <c r="C45" s="57"/>
      <c r="D45" s="10">
        <v>0</v>
      </c>
      <c r="E45" s="10">
        <v>0</v>
      </c>
      <c r="F45" s="10">
        <f>SUM(D45:E45)</f>
        <v>0</v>
      </c>
      <c r="G45" s="10">
        <v>0</v>
      </c>
      <c r="H45" s="10">
        <v>0</v>
      </c>
      <c r="I45" s="10">
        <f>SUM(G45:H45)</f>
        <v>0</v>
      </c>
      <c r="J45" s="10">
        <f>I45+F45</f>
        <v>0</v>
      </c>
      <c r="K45" s="10">
        <v>0</v>
      </c>
      <c r="L45" s="10">
        <v>0</v>
      </c>
      <c r="M45" s="10">
        <f>SUM(K45:L45)</f>
        <v>0</v>
      </c>
      <c r="N45" s="10">
        <v>0</v>
      </c>
      <c r="O45" s="10"/>
    </row>
    <row r="46" spans="1:15" ht="12" customHeight="1" x14ac:dyDescent="0.25">
      <c r="A46" s="55"/>
      <c r="B46" s="85" t="s">
        <v>51</v>
      </c>
      <c r="C46" s="5" t="s">
        <v>52</v>
      </c>
      <c r="D46" s="10">
        <v>0</v>
      </c>
      <c r="E46" s="10">
        <v>0</v>
      </c>
      <c r="F46" s="10">
        <f t="shared" ref="F46:F52" si="20">SUM(D46:E46)</f>
        <v>0</v>
      </c>
      <c r="G46" s="10">
        <v>0</v>
      </c>
      <c r="H46" s="10">
        <v>0</v>
      </c>
      <c r="I46" s="10">
        <f t="shared" ref="I46:I52" si="21">SUM(G46:H46)</f>
        <v>0</v>
      </c>
      <c r="J46" s="10">
        <f t="shared" ref="J46:J52" si="22">I46+F46</f>
        <v>0</v>
      </c>
      <c r="K46" s="10">
        <v>0</v>
      </c>
      <c r="L46" s="10">
        <v>0</v>
      </c>
      <c r="M46" s="10">
        <f t="shared" ref="M46:M52" si="23">SUM(K46:L46)</f>
        <v>0</v>
      </c>
      <c r="N46" s="10">
        <v>0</v>
      </c>
      <c r="O46" s="10"/>
    </row>
    <row r="47" spans="1:15" ht="11.25" customHeight="1" x14ac:dyDescent="0.25">
      <c r="A47" s="55"/>
      <c r="B47" s="85"/>
      <c r="C47" s="5" t="s">
        <v>53</v>
      </c>
      <c r="D47" s="10">
        <v>0</v>
      </c>
      <c r="E47" s="10">
        <v>0</v>
      </c>
      <c r="F47" s="10">
        <f t="shared" si="20"/>
        <v>0</v>
      </c>
      <c r="G47" s="10">
        <v>0</v>
      </c>
      <c r="H47" s="10">
        <v>0</v>
      </c>
      <c r="I47" s="10">
        <f t="shared" si="21"/>
        <v>0</v>
      </c>
      <c r="J47" s="10">
        <f t="shared" si="22"/>
        <v>0</v>
      </c>
      <c r="K47" s="10">
        <v>0</v>
      </c>
      <c r="L47" s="10">
        <v>0</v>
      </c>
      <c r="M47" s="10">
        <f t="shared" si="23"/>
        <v>0</v>
      </c>
      <c r="N47" s="10">
        <v>0</v>
      </c>
      <c r="O47" s="10"/>
    </row>
    <row r="48" spans="1:15" ht="9.75" customHeight="1" x14ac:dyDescent="0.25">
      <c r="A48" s="55"/>
      <c r="B48" s="85"/>
      <c r="C48" s="5" t="s">
        <v>54</v>
      </c>
      <c r="D48" s="10">
        <v>0</v>
      </c>
      <c r="E48" s="10">
        <v>0</v>
      </c>
      <c r="F48" s="10">
        <f t="shared" si="20"/>
        <v>0</v>
      </c>
      <c r="G48" s="10">
        <v>0</v>
      </c>
      <c r="H48" s="10">
        <v>0</v>
      </c>
      <c r="I48" s="10">
        <f t="shared" si="21"/>
        <v>0</v>
      </c>
      <c r="J48" s="10">
        <f t="shared" si="22"/>
        <v>0</v>
      </c>
      <c r="K48" s="10">
        <v>0</v>
      </c>
      <c r="L48" s="10">
        <v>0</v>
      </c>
      <c r="M48" s="10">
        <f t="shared" si="23"/>
        <v>0</v>
      </c>
      <c r="N48" s="10">
        <v>0</v>
      </c>
      <c r="O48" s="10"/>
    </row>
    <row r="49" spans="1:15" ht="12" customHeight="1" x14ac:dyDescent="0.25">
      <c r="A49" s="55"/>
      <c r="B49" s="85"/>
      <c r="C49" s="5" t="s">
        <v>55</v>
      </c>
      <c r="D49" s="10">
        <v>0</v>
      </c>
      <c r="E49" s="10">
        <v>0</v>
      </c>
      <c r="F49" s="10">
        <f t="shared" si="20"/>
        <v>0</v>
      </c>
      <c r="G49" s="10">
        <v>0</v>
      </c>
      <c r="H49" s="10">
        <v>0</v>
      </c>
      <c r="I49" s="10">
        <f t="shared" si="21"/>
        <v>0</v>
      </c>
      <c r="J49" s="10">
        <f t="shared" si="22"/>
        <v>0</v>
      </c>
      <c r="K49" s="10">
        <v>0</v>
      </c>
      <c r="L49" s="10">
        <v>0</v>
      </c>
      <c r="M49" s="10">
        <f t="shared" si="23"/>
        <v>0</v>
      </c>
      <c r="N49" s="10">
        <v>0</v>
      </c>
      <c r="O49" s="10"/>
    </row>
    <row r="50" spans="1:15" ht="12.75" customHeight="1" x14ac:dyDescent="0.25">
      <c r="A50" s="55"/>
      <c r="B50" s="85"/>
      <c r="C50" s="5" t="s">
        <v>56</v>
      </c>
      <c r="D50" s="10">
        <v>0</v>
      </c>
      <c r="E50" s="10">
        <v>0</v>
      </c>
      <c r="F50" s="10">
        <f t="shared" si="20"/>
        <v>0</v>
      </c>
      <c r="G50" s="10">
        <v>0</v>
      </c>
      <c r="H50" s="10">
        <v>0</v>
      </c>
      <c r="I50" s="10">
        <f t="shared" si="21"/>
        <v>0</v>
      </c>
      <c r="J50" s="10">
        <f t="shared" si="22"/>
        <v>0</v>
      </c>
      <c r="K50" s="10">
        <v>0</v>
      </c>
      <c r="L50" s="10">
        <v>0</v>
      </c>
      <c r="M50" s="10">
        <f t="shared" si="23"/>
        <v>0</v>
      </c>
      <c r="N50" s="10">
        <v>0</v>
      </c>
      <c r="O50" s="10"/>
    </row>
    <row r="51" spans="1:15" ht="10.5" customHeight="1" x14ac:dyDescent="0.25">
      <c r="A51" s="55"/>
      <c r="B51" s="85"/>
      <c r="C51" s="5" t="s">
        <v>57</v>
      </c>
      <c r="D51" s="10">
        <v>0</v>
      </c>
      <c r="E51" s="10">
        <v>0</v>
      </c>
      <c r="F51" s="10">
        <f t="shared" si="20"/>
        <v>0</v>
      </c>
      <c r="G51" s="10">
        <v>0</v>
      </c>
      <c r="H51" s="10">
        <v>0</v>
      </c>
      <c r="I51" s="10">
        <f t="shared" si="21"/>
        <v>0</v>
      </c>
      <c r="J51" s="10">
        <f t="shared" si="22"/>
        <v>0</v>
      </c>
      <c r="K51" s="10">
        <v>0</v>
      </c>
      <c r="L51" s="10">
        <v>0</v>
      </c>
      <c r="M51" s="10">
        <f t="shared" si="23"/>
        <v>0</v>
      </c>
      <c r="N51" s="10">
        <v>0</v>
      </c>
      <c r="O51" s="10"/>
    </row>
    <row r="52" spans="1:15" ht="12" customHeight="1" x14ac:dyDescent="0.25">
      <c r="A52" s="55"/>
      <c r="B52" s="85"/>
      <c r="C52" s="5" t="s">
        <v>58</v>
      </c>
      <c r="D52" s="10">
        <v>0</v>
      </c>
      <c r="E52" s="10">
        <v>0</v>
      </c>
      <c r="F52" s="10">
        <f t="shared" si="20"/>
        <v>0</v>
      </c>
      <c r="G52" s="10">
        <v>0</v>
      </c>
      <c r="H52" s="10">
        <v>0</v>
      </c>
      <c r="I52" s="10">
        <f t="shared" si="21"/>
        <v>0</v>
      </c>
      <c r="J52" s="10">
        <f t="shared" si="22"/>
        <v>0</v>
      </c>
      <c r="K52" s="10">
        <v>0</v>
      </c>
      <c r="L52" s="10">
        <v>0</v>
      </c>
      <c r="M52" s="10">
        <f t="shared" si="23"/>
        <v>0</v>
      </c>
      <c r="N52" s="10">
        <v>0</v>
      </c>
      <c r="O52" s="10"/>
    </row>
    <row r="53" spans="1:15" ht="13.5" customHeight="1" x14ac:dyDescent="0.25">
      <c r="A53" s="84"/>
      <c r="B53" s="86"/>
      <c r="C53" s="6" t="s">
        <v>59</v>
      </c>
      <c r="D53" s="12">
        <f>SUM(D46:D52)</f>
        <v>0</v>
      </c>
      <c r="E53" s="12">
        <f t="shared" ref="E53:N53" si="24">SUM(E46:E52)</f>
        <v>0</v>
      </c>
      <c r="F53" s="12">
        <f t="shared" si="24"/>
        <v>0</v>
      </c>
      <c r="G53" s="12">
        <f t="shared" si="24"/>
        <v>0</v>
      </c>
      <c r="H53" s="12">
        <f t="shared" si="24"/>
        <v>0</v>
      </c>
      <c r="I53" s="12">
        <f t="shared" si="24"/>
        <v>0</v>
      </c>
      <c r="J53" s="12">
        <f t="shared" si="24"/>
        <v>0</v>
      </c>
      <c r="K53" s="12">
        <f t="shared" si="24"/>
        <v>0</v>
      </c>
      <c r="L53" s="12">
        <f t="shared" si="24"/>
        <v>0</v>
      </c>
      <c r="M53" s="12">
        <f t="shared" si="24"/>
        <v>0</v>
      </c>
      <c r="N53" s="12">
        <f t="shared" si="24"/>
        <v>0</v>
      </c>
      <c r="O53" s="12"/>
    </row>
    <row r="54" spans="1:15" ht="15.75" x14ac:dyDescent="0.25">
      <c r="A54" s="55"/>
      <c r="B54" s="73" t="s">
        <v>60</v>
      </c>
      <c r="C54" s="74"/>
      <c r="D54" s="10">
        <v>0</v>
      </c>
      <c r="E54" s="10">
        <v>0</v>
      </c>
      <c r="F54" s="10">
        <f>SUM(D54:E54)</f>
        <v>0</v>
      </c>
      <c r="G54" s="10">
        <v>0</v>
      </c>
      <c r="H54" s="10">
        <v>0</v>
      </c>
      <c r="I54" s="10">
        <f>SUM(G54:H54)</f>
        <v>0</v>
      </c>
      <c r="J54" s="10">
        <f>I54+F54</f>
        <v>0</v>
      </c>
      <c r="K54" s="10">
        <v>0</v>
      </c>
      <c r="L54" s="10">
        <v>0</v>
      </c>
      <c r="M54" s="10">
        <f>SUM(K54:L54)</f>
        <v>0</v>
      </c>
      <c r="N54" s="10">
        <v>0</v>
      </c>
      <c r="O54" s="10"/>
    </row>
    <row r="55" spans="1:15" ht="15.75" customHeight="1" x14ac:dyDescent="0.25">
      <c r="A55" s="55"/>
      <c r="B55" s="57" t="s">
        <v>61</v>
      </c>
      <c r="C55" s="57"/>
      <c r="D55" s="10">
        <v>0</v>
      </c>
      <c r="E55" s="10">
        <v>0</v>
      </c>
      <c r="F55" s="10">
        <f t="shared" ref="F55:F60" si="25">SUM(D55:E55)</f>
        <v>0</v>
      </c>
      <c r="G55" s="10">
        <v>0</v>
      </c>
      <c r="H55" s="10">
        <v>0</v>
      </c>
      <c r="I55" s="10">
        <f t="shared" ref="I55:I60" si="26">SUM(G55:H55)</f>
        <v>0</v>
      </c>
      <c r="J55" s="10">
        <f t="shared" ref="J55:J70" si="27">I55+F55</f>
        <v>0</v>
      </c>
      <c r="K55" s="10">
        <v>0</v>
      </c>
      <c r="L55" s="10">
        <v>0</v>
      </c>
      <c r="M55" s="10">
        <f t="shared" ref="M55:M60" si="28">SUM(K55:L55)</f>
        <v>0</v>
      </c>
      <c r="N55" s="10">
        <v>0</v>
      </c>
      <c r="O55" s="10"/>
    </row>
    <row r="56" spans="1:15" ht="15.75" customHeight="1" x14ac:dyDescent="0.25">
      <c r="A56" s="55"/>
      <c r="B56" s="57" t="s">
        <v>62</v>
      </c>
      <c r="C56" s="57"/>
      <c r="D56" s="10">
        <v>0</v>
      </c>
      <c r="E56" s="10">
        <v>0</v>
      </c>
      <c r="F56" s="10">
        <f t="shared" si="25"/>
        <v>0</v>
      </c>
      <c r="G56" s="10">
        <v>0</v>
      </c>
      <c r="H56" s="10">
        <v>0</v>
      </c>
      <c r="I56" s="10">
        <f t="shared" si="26"/>
        <v>0</v>
      </c>
      <c r="J56" s="10">
        <f t="shared" si="27"/>
        <v>0</v>
      </c>
      <c r="K56" s="10">
        <v>0</v>
      </c>
      <c r="L56" s="10">
        <v>0</v>
      </c>
      <c r="M56" s="10">
        <f t="shared" si="28"/>
        <v>0</v>
      </c>
      <c r="N56" s="10">
        <v>0</v>
      </c>
      <c r="O56" s="10"/>
    </row>
    <row r="57" spans="1:15" ht="10.5" customHeight="1" x14ac:dyDescent="0.25">
      <c r="A57" s="55"/>
      <c r="B57" s="57" t="s">
        <v>63</v>
      </c>
      <c r="C57" s="57"/>
      <c r="D57" s="10">
        <v>0</v>
      </c>
      <c r="E57" s="10">
        <v>0</v>
      </c>
      <c r="F57" s="10">
        <f t="shared" si="25"/>
        <v>0</v>
      </c>
      <c r="G57" s="10">
        <v>0</v>
      </c>
      <c r="H57" s="10">
        <v>0</v>
      </c>
      <c r="I57" s="10">
        <f t="shared" si="26"/>
        <v>0</v>
      </c>
      <c r="J57" s="10">
        <f t="shared" si="27"/>
        <v>0</v>
      </c>
      <c r="K57" s="10">
        <v>0</v>
      </c>
      <c r="L57" s="10">
        <v>0</v>
      </c>
      <c r="M57" s="10">
        <f t="shared" si="28"/>
        <v>0</v>
      </c>
      <c r="N57" s="10">
        <v>0</v>
      </c>
      <c r="O57" s="10"/>
    </row>
    <row r="58" spans="1:15" ht="11.25" customHeight="1" x14ac:dyDescent="0.25">
      <c r="A58" s="55"/>
      <c r="B58" s="57" t="s">
        <v>64</v>
      </c>
      <c r="C58" s="57"/>
      <c r="D58" s="10">
        <v>0</v>
      </c>
      <c r="E58" s="10">
        <v>0</v>
      </c>
      <c r="F58" s="10">
        <f t="shared" si="25"/>
        <v>0</v>
      </c>
      <c r="G58" s="10">
        <v>0</v>
      </c>
      <c r="H58" s="10">
        <v>0</v>
      </c>
      <c r="I58" s="10">
        <f t="shared" si="26"/>
        <v>0</v>
      </c>
      <c r="J58" s="10">
        <f t="shared" si="27"/>
        <v>0</v>
      </c>
      <c r="K58" s="10">
        <v>0</v>
      </c>
      <c r="L58" s="10">
        <v>0</v>
      </c>
      <c r="M58" s="10">
        <f t="shared" si="28"/>
        <v>0</v>
      </c>
      <c r="N58" s="10">
        <v>0</v>
      </c>
      <c r="O58" s="10"/>
    </row>
    <row r="59" spans="1:15" ht="15.75" customHeight="1" x14ac:dyDescent="0.25">
      <c r="A59" s="55"/>
      <c r="B59" s="57" t="s">
        <v>65</v>
      </c>
      <c r="C59" s="57"/>
      <c r="D59" s="10">
        <v>0</v>
      </c>
      <c r="E59" s="10">
        <v>0</v>
      </c>
      <c r="F59" s="10">
        <f t="shared" si="25"/>
        <v>0</v>
      </c>
      <c r="G59" s="10">
        <v>0</v>
      </c>
      <c r="H59" s="10">
        <v>0</v>
      </c>
      <c r="I59" s="10">
        <f t="shared" si="26"/>
        <v>0</v>
      </c>
      <c r="J59" s="10">
        <f t="shared" si="27"/>
        <v>0</v>
      </c>
      <c r="K59" s="10">
        <v>0</v>
      </c>
      <c r="L59" s="10">
        <v>0</v>
      </c>
      <c r="M59" s="10">
        <f t="shared" si="28"/>
        <v>0</v>
      </c>
      <c r="N59" s="10">
        <v>0</v>
      </c>
      <c r="O59" s="10"/>
    </row>
    <row r="60" spans="1:15" ht="12" customHeight="1" x14ac:dyDescent="0.25">
      <c r="A60" s="55"/>
      <c r="B60" s="58" t="s">
        <v>109</v>
      </c>
      <c r="C60" s="59"/>
      <c r="D60" s="10">
        <v>0</v>
      </c>
      <c r="E60" s="10">
        <v>0</v>
      </c>
      <c r="F60" s="10">
        <f t="shared" si="25"/>
        <v>0</v>
      </c>
      <c r="G60" s="10">
        <v>0</v>
      </c>
      <c r="H60" s="10">
        <v>0</v>
      </c>
      <c r="I60" s="10">
        <f t="shared" si="26"/>
        <v>0</v>
      </c>
      <c r="J60" s="10">
        <f t="shared" si="27"/>
        <v>0</v>
      </c>
      <c r="K60" s="10">
        <v>0</v>
      </c>
      <c r="L60" s="10">
        <v>0</v>
      </c>
      <c r="M60" s="10">
        <f t="shared" si="28"/>
        <v>0</v>
      </c>
      <c r="N60" s="10">
        <v>0</v>
      </c>
      <c r="O60" s="10"/>
    </row>
    <row r="61" spans="1:15" ht="15.75" customHeight="1" x14ac:dyDescent="0.25">
      <c r="A61" s="56"/>
      <c r="B61" s="60" t="s">
        <v>66</v>
      </c>
      <c r="C61" s="60"/>
      <c r="D61" s="32">
        <f>D45+D53+D54+D55+D56+D57+D58+D59+D60</f>
        <v>0</v>
      </c>
      <c r="E61" s="32">
        <f t="shared" ref="E61:M61" si="29">E45+E53+E54+E55+E56+E57+E58+E59+E60</f>
        <v>0</v>
      </c>
      <c r="F61" s="32">
        <f t="shared" si="29"/>
        <v>0</v>
      </c>
      <c r="G61" s="32">
        <f t="shared" si="29"/>
        <v>0</v>
      </c>
      <c r="H61" s="32">
        <f t="shared" si="29"/>
        <v>0</v>
      </c>
      <c r="I61" s="32">
        <f t="shared" si="29"/>
        <v>0</v>
      </c>
      <c r="J61" s="32">
        <f t="shared" si="29"/>
        <v>0</v>
      </c>
      <c r="K61" s="32">
        <f t="shared" si="29"/>
        <v>0</v>
      </c>
      <c r="L61" s="32">
        <f t="shared" si="29"/>
        <v>0</v>
      </c>
      <c r="M61" s="32">
        <f t="shared" si="29"/>
        <v>0</v>
      </c>
      <c r="N61" s="32"/>
      <c r="O61" s="32"/>
    </row>
    <row r="62" spans="1:15" ht="12" customHeight="1" x14ac:dyDescent="0.25">
      <c r="A62" s="55" t="s">
        <v>67</v>
      </c>
      <c r="B62" s="57" t="s">
        <v>68</v>
      </c>
      <c r="C62" s="57"/>
      <c r="D62" s="10">
        <v>0</v>
      </c>
      <c r="E62" s="10">
        <v>0</v>
      </c>
      <c r="F62" s="10">
        <f>SUM(D62:E62)</f>
        <v>0</v>
      </c>
      <c r="G62" s="10">
        <v>0</v>
      </c>
      <c r="H62" s="10">
        <v>0</v>
      </c>
      <c r="I62" s="10">
        <f>SUM(G62:H62)</f>
        <v>0</v>
      </c>
      <c r="J62" s="10">
        <f t="shared" si="27"/>
        <v>0</v>
      </c>
      <c r="K62" s="10">
        <v>0</v>
      </c>
      <c r="L62" s="10">
        <v>0</v>
      </c>
      <c r="M62" s="10">
        <f>SUM(K62:L62)</f>
        <v>0</v>
      </c>
      <c r="N62" s="10">
        <v>0</v>
      </c>
      <c r="O62" s="10"/>
    </row>
    <row r="63" spans="1:15" ht="12" customHeight="1" x14ac:dyDescent="0.25">
      <c r="A63" s="55"/>
      <c r="B63" s="57" t="s">
        <v>69</v>
      </c>
      <c r="C63" s="57"/>
      <c r="D63" s="10">
        <v>0</v>
      </c>
      <c r="E63" s="10">
        <v>0</v>
      </c>
      <c r="F63" s="10">
        <f t="shared" ref="F63:F70" si="30">SUM(D63:E63)</f>
        <v>0</v>
      </c>
      <c r="G63" s="10">
        <v>0</v>
      </c>
      <c r="H63" s="10">
        <v>0</v>
      </c>
      <c r="I63" s="10">
        <f t="shared" ref="I63:I70" si="31">SUM(G63:H63)</f>
        <v>0</v>
      </c>
      <c r="J63" s="10">
        <f t="shared" si="27"/>
        <v>0</v>
      </c>
      <c r="K63" s="10">
        <v>0</v>
      </c>
      <c r="L63" s="10">
        <v>0</v>
      </c>
      <c r="M63" s="10">
        <f t="shared" ref="M63:M70" si="32">SUM(K63:L63)</f>
        <v>0</v>
      </c>
      <c r="N63" s="10">
        <v>0</v>
      </c>
      <c r="O63" s="10"/>
    </row>
    <row r="64" spans="1:15" ht="13.5" customHeight="1" x14ac:dyDescent="0.25">
      <c r="A64" s="55"/>
      <c r="B64" s="57" t="s">
        <v>70</v>
      </c>
      <c r="C64" s="57"/>
      <c r="D64" s="10">
        <v>0</v>
      </c>
      <c r="E64" s="10">
        <v>0</v>
      </c>
      <c r="F64" s="10">
        <f t="shared" si="30"/>
        <v>0</v>
      </c>
      <c r="G64" s="10">
        <v>0</v>
      </c>
      <c r="H64" s="10">
        <v>0</v>
      </c>
      <c r="I64" s="10">
        <f t="shared" si="31"/>
        <v>0</v>
      </c>
      <c r="J64" s="10">
        <f t="shared" si="27"/>
        <v>0</v>
      </c>
      <c r="K64" s="10">
        <v>0</v>
      </c>
      <c r="L64" s="10">
        <v>0</v>
      </c>
      <c r="M64" s="10">
        <f t="shared" si="32"/>
        <v>0</v>
      </c>
      <c r="N64" s="10">
        <v>0</v>
      </c>
      <c r="O64" s="10"/>
    </row>
    <row r="65" spans="1:15" ht="13.5" customHeight="1" x14ac:dyDescent="0.25">
      <c r="A65" s="55"/>
      <c r="B65" s="57" t="s">
        <v>71</v>
      </c>
      <c r="C65" s="57"/>
      <c r="D65" s="10">
        <v>0</v>
      </c>
      <c r="E65" s="10">
        <v>0</v>
      </c>
      <c r="F65" s="10">
        <f t="shared" si="30"/>
        <v>0</v>
      </c>
      <c r="G65" s="10">
        <v>0</v>
      </c>
      <c r="H65" s="10">
        <v>0</v>
      </c>
      <c r="I65" s="10">
        <f t="shared" si="31"/>
        <v>0</v>
      </c>
      <c r="J65" s="10">
        <f t="shared" si="27"/>
        <v>0</v>
      </c>
      <c r="K65" s="10">
        <v>0</v>
      </c>
      <c r="L65" s="10">
        <v>0</v>
      </c>
      <c r="M65" s="10">
        <f t="shared" si="32"/>
        <v>0</v>
      </c>
      <c r="N65" s="10">
        <v>0</v>
      </c>
      <c r="O65" s="10"/>
    </row>
    <row r="66" spans="1:15" ht="13.5" customHeight="1" x14ac:dyDescent="0.25">
      <c r="A66" s="55"/>
      <c r="B66" s="57" t="s">
        <v>72</v>
      </c>
      <c r="C66" s="57"/>
      <c r="D66" s="10">
        <v>0</v>
      </c>
      <c r="E66" s="10">
        <v>0</v>
      </c>
      <c r="F66" s="10">
        <f t="shared" si="30"/>
        <v>0</v>
      </c>
      <c r="G66" s="10">
        <v>0</v>
      </c>
      <c r="H66" s="10">
        <v>0</v>
      </c>
      <c r="I66" s="10">
        <f t="shared" si="31"/>
        <v>0</v>
      </c>
      <c r="J66" s="10">
        <f t="shared" si="27"/>
        <v>0</v>
      </c>
      <c r="K66" s="10">
        <v>0</v>
      </c>
      <c r="L66" s="10">
        <v>0</v>
      </c>
      <c r="M66" s="10">
        <f t="shared" si="32"/>
        <v>0</v>
      </c>
      <c r="N66" s="10">
        <v>0</v>
      </c>
      <c r="O66" s="10"/>
    </row>
    <row r="67" spans="1:15" ht="12.75" customHeight="1" x14ac:dyDescent="0.25">
      <c r="A67" s="55"/>
      <c r="B67" s="57" t="s">
        <v>73</v>
      </c>
      <c r="C67" s="57"/>
      <c r="D67" s="10">
        <v>0</v>
      </c>
      <c r="E67" s="10">
        <v>0</v>
      </c>
      <c r="F67" s="10">
        <f t="shared" si="30"/>
        <v>0</v>
      </c>
      <c r="G67" s="10">
        <v>0</v>
      </c>
      <c r="H67" s="10">
        <v>0</v>
      </c>
      <c r="I67" s="10">
        <f t="shared" si="31"/>
        <v>0</v>
      </c>
      <c r="J67" s="10">
        <f t="shared" si="27"/>
        <v>0</v>
      </c>
      <c r="K67" s="10">
        <v>0</v>
      </c>
      <c r="L67" s="10">
        <v>0</v>
      </c>
      <c r="M67" s="10">
        <f t="shared" si="32"/>
        <v>0</v>
      </c>
      <c r="N67" s="10">
        <v>0</v>
      </c>
      <c r="O67" s="10"/>
    </row>
    <row r="68" spans="1:15" ht="12.75" customHeight="1" x14ac:dyDescent="0.25">
      <c r="A68" s="55"/>
      <c r="B68" s="57" t="s">
        <v>74</v>
      </c>
      <c r="C68" s="57"/>
      <c r="D68" s="10">
        <v>0</v>
      </c>
      <c r="E68" s="10">
        <v>0</v>
      </c>
      <c r="F68" s="10">
        <f t="shared" si="30"/>
        <v>0</v>
      </c>
      <c r="G68" s="10">
        <v>0</v>
      </c>
      <c r="H68" s="10">
        <v>0</v>
      </c>
      <c r="I68" s="10">
        <f t="shared" si="31"/>
        <v>0</v>
      </c>
      <c r="J68" s="10">
        <f t="shared" si="27"/>
        <v>0</v>
      </c>
      <c r="K68" s="10">
        <v>0</v>
      </c>
      <c r="L68" s="10">
        <v>0</v>
      </c>
      <c r="M68" s="10">
        <f t="shared" si="32"/>
        <v>0</v>
      </c>
      <c r="N68" s="10">
        <v>0</v>
      </c>
      <c r="O68" s="10"/>
    </row>
    <row r="69" spans="1:15" ht="12.75" customHeight="1" x14ac:dyDescent="0.25">
      <c r="A69" s="55"/>
      <c r="B69" s="57" t="s">
        <v>75</v>
      </c>
      <c r="C69" s="57"/>
      <c r="D69" s="10">
        <v>0</v>
      </c>
      <c r="E69" s="10">
        <v>0</v>
      </c>
      <c r="F69" s="10">
        <f t="shared" si="30"/>
        <v>0</v>
      </c>
      <c r="G69" s="10">
        <v>0</v>
      </c>
      <c r="H69" s="10">
        <v>0</v>
      </c>
      <c r="I69" s="10">
        <f t="shared" si="31"/>
        <v>0</v>
      </c>
      <c r="J69" s="10">
        <f t="shared" si="27"/>
        <v>0</v>
      </c>
      <c r="K69" s="10">
        <v>0</v>
      </c>
      <c r="L69" s="10">
        <v>0</v>
      </c>
      <c r="M69" s="10">
        <f t="shared" si="32"/>
        <v>0</v>
      </c>
      <c r="N69" s="10">
        <v>0</v>
      </c>
      <c r="O69" s="10"/>
    </row>
    <row r="70" spans="1:15" ht="11.25" customHeight="1" x14ac:dyDescent="0.25">
      <c r="A70" s="55"/>
      <c r="B70" s="57" t="s">
        <v>76</v>
      </c>
      <c r="C70" s="57"/>
      <c r="D70" s="10">
        <v>0</v>
      </c>
      <c r="E70" s="10">
        <v>0</v>
      </c>
      <c r="F70" s="10">
        <f t="shared" si="30"/>
        <v>0</v>
      </c>
      <c r="G70" s="10">
        <v>0</v>
      </c>
      <c r="H70" s="10">
        <v>0</v>
      </c>
      <c r="I70" s="10">
        <f t="shared" si="31"/>
        <v>0</v>
      </c>
      <c r="J70" s="10">
        <f t="shared" si="27"/>
        <v>0</v>
      </c>
      <c r="K70" s="10">
        <v>0</v>
      </c>
      <c r="L70" s="10">
        <v>0</v>
      </c>
      <c r="M70" s="10">
        <f t="shared" si="32"/>
        <v>0</v>
      </c>
      <c r="N70" s="10">
        <v>0</v>
      </c>
      <c r="O70" s="10"/>
    </row>
    <row r="71" spans="1:15" ht="12" customHeight="1" x14ac:dyDescent="0.25">
      <c r="A71" s="56"/>
      <c r="B71" s="60" t="s">
        <v>77</v>
      </c>
      <c r="C71" s="60"/>
      <c r="D71" s="32">
        <f>SUM(D62:D70)</f>
        <v>0</v>
      </c>
      <c r="E71" s="32">
        <f t="shared" ref="E71:M71" si="33">SUM(E62:E70)</f>
        <v>0</v>
      </c>
      <c r="F71" s="32">
        <f t="shared" si="33"/>
        <v>0</v>
      </c>
      <c r="G71" s="32">
        <f t="shared" si="33"/>
        <v>0</v>
      </c>
      <c r="H71" s="32">
        <f t="shared" si="33"/>
        <v>0</v>
      </c>
      <c r="I71" s="32">
        <f t="shared" si="33"/>
        <v>0</v>
      </c>
      <c r="J71" s="32">
        <f t="shared" si="33"/>
        <v>0</v>
      </c>
      <c r="K71" s="32">
        <f t="shared" si="33"/>
        <v>0</v>
      </c>
      <c r="L71" s="32">
        <f t="shared" si="33"/>
        <v>0</v>
      </c>
      <c r="M71" s="32">
        <f t="shared" si="33"/>
        <v>0</v>
      </c>
      <c r="N71" s="32"/>
      <c r="O71" s="32"/>
    </row>
    <row r="72" spans="1:15" ht="18.75" x14ac:dyDescent="0.25">
      <c r="A72" s="63" t="s">
        <v>121</v>
      </c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75" t="s">
        <v>0</v>
      </c>
      <c r="M72" s="75"/>
      <c r="N72" s="75"/>
      <c r="O72" s="75"/>
    </row>
    <row r="73" spans="1:15" ht="15.75" x14ac:dyDescent="0.25">
      <c r="A73" s="76" t="s">
        <v>1</v>
      </c>
      <c r="B73" s="77"/>
      <c r="C73" s="78"/>
      <c r="D73" s="82" t="s">
        <v>2</v>
      </c>
      <c r="E73" s="82"/>
      <c r="F73" s="82"/>
      <c r="G73" s="82" t="s">
        <v>3</v>
      </c>
      <c r="H73" s="82"/>
      <c r="I73" s="82"/>
      <c r="J73" s="82" t="s">
        <v>4</v>
      </c>
      <c r="K73" s="82" t="s">
        <v>5</v>
      </c>
      <c r="L73" s="82"/>
      <c r="M73" s="82"/>
      <c r="N73" s="83" t="s">
        <v>6</v>
      </c>
      <c r="O73" s="83"/>
    </row>
    <row r="74" spans="1:15" ht="15.75" x14ac:dyDescent="0.25">
      <c r="A74" s="79"/>
      <c r="B74" s="80"/>
      <c r="C74" s="81"/>
      <c r="D74" s="4" t="s">
        <v>7</v>
      </c>
      <c r="E74" s="4" t="s">
        <v>8</v>
      </c>
      <c r="F74" s="4" t="s">
        <v>9</v>
      </c>
      <c r="G74" s="4" t="s">
        <v>7</v>
      </c>
      <c r="H74" s="4" t="s">
        <v>8</v>
      </c>
      <c r="I74" s="4" t="s">
        <v>9</v>
      </c>
      <c r="J74" s="82"/>
      <c r="K74" s="4" t="s">
        <v>7</v>
      </c>
      <c r="L74" s="4" t="s">
        <v>8</v>
      </c>
      <c r="M74" s="4" t="s">
        <v>9</v>
      </c>
      <c r="N74" s="4" t="s">
        <v>7</v>
      </c>
      <c r="O74" s="4" t="s">
        <v>8</v>
      </c>
    </row>
    <row r="75" spans="1:15" ht="15.75" customHeight="1" x14ac:dyDescent="0.25">
      <c r="A75" s="91" t="s">
        <v>78</v>
      </c>
      <c r="B75" s="95" t="s">
        <v>79</v>
      </c>
      <c r="C75" s="7" t="s">
        <v>80</v>
      </c>
      <c r="D75" s="24">
        <v>0</v>
      </c>
      <c r="E75" s="24">
        <v>0</v>
      </c>
      <c r="F75" s="24">
        <f>SUM(D75:E75)</f>
        <v>0</v>
      </c>
      <c r="G75" s="24">
        <v>0</v>
      </c>
      <c r="H75" s="24">
        <v>0</v>
      </c>
      <c r="I75" s="24">
        <f>SUM(G75:H75)</f>
        <v>0</v>
      </c>
      <c r="J75" s="24">
        <f>I75+F75</f>
        <v>0</v>
      </c>
      <c r="K75" s="24">
        <v>0</v>
      </c>
      <c r="L75" s="24">
        <v>0</v>
      </c>
      <c r="M75" s="24">
        <f>SUM(K75:L75)</f>
        <v>0</v>
      </c>
      <c r="N75" s="24">
        <v>0</v>
      </c>
      <c r="O75" s="24"/>
    </row>
    <row r="76" spans="1:15" ht="15.75" x14ac:dyDescent="0.25">
      <c r="A76" s="92"/>
      <c r="B76" s="96"/>
      <c r="C76" s="7" t="s">
        <v>81</v>
      </c>
      <c r="D76" s="24">
        <v>0</v>
      </c>
      <c r="E76" s="24">
        <v>0</v>
      </c>
      <c r="F76" s="24">
        <f t="shared" ref="F76:F78" si="34">SUM(D76:E76)</f>
        <v>0</v>
      </c>
      <c r="G76" s="24">
        <v>0.34300000000000003</v>
      </c>
      <c r="H76" s="24">
        <v>0</v>
      </c>
      <c r="I76" s="24">
        <f t="shared" ref="I76:I79" si="35">SUM(G76:H76)</f>
        <v>0.34300000000000003</v>
      </c>
      <c r="J76" s="24">
        <f t="shared" ref="J76:J79" si="36">I76+F76</f>
        <v>0.34300000000000003</v>
      </c>
      <c r="K76" s="24">
        <v>108</v>
      </c>
      <c r="L76" s="24">
        <v>0</v>
      </c>
      <c r="M76" s="24">
        <f t="shared" ref="M76:M79" si="37">SUM(K76:L76)</f>
        <v>108</v>
      </c>
      <c r="N76" s="24">
        <f t="shared" ref="N76:N79" si="38">(K76/G76)*1000</f>
        <v>314868.80466472305</v>
      </c>
      <c r="O76" s="24"/>
    </row>
    <row r="77" spans="1:15" ht="15.75" x14ac:dyDescent="0.25">
      <c r="A77" s="92"/>
      <c r="B77" s="96"/>
      <c r="C77" s="7" t="s">
        <v>82</v>
      </c>
      <c r="D77" s="24">
        <v>0</v>
      </c>
      <c r="E77" s="24">
        <v>0</v>
      </c>
      <c r="F77" s="24">
        <f t="shared" si="34"/>
        <v>0</v>
      </c>
      <c r="G77" s="24">
        <v>0</v>
      </c>
      <c r="H77" s="24">
        <v>0</v>
      </c>
      <c r="I77" s="24">
        <f t="shared" si="35"/>
        <v>0</v>
      </c>
      <c r="J77" s="24">
        <f t="shared" si="36"/>
        <v>0</v>
      </c>
      <c r="K77" s="24">
        <v>0</v>
      </c>
      <c r="L77" s="24">
        <v>0</v>
      </c>
      <c r="M77" s="24">
        <f t="shared" si="37"/>
        <v>0</v>
      </c>
      <c r="N77" s="24">
        <v>0</v>
      </c>
      <c r="O77" s="24"/>
    </row>
    <row r="78" spans="1:15" ht="15.75" x14ac:dyDescent="0.25">
      <c r="A78" s="92"/>
      <c r="B78" s="96"/>
      <c r="C78" s="7" t="s">
        <v>83</v>
      </c>
      <c r="D78" s="24">
        <v>0</v>
      </c>
      <c r="E78" s="24">
        <v>0</v>
      </c>
      <c r="F78" s="24">
        <f t="shared" si="34"/>
        <v>0</v>
      </c>
      <c r="G78" s="24">
        <v>0</v>
      </c>
      <c r="H78" s="24">
        <v>0</v>
      </c>
      <c r="I78" s="24">
        <f t="shared" si="35"/>
        <v>0</v>
      </c>
      <c r="J78" s="24">
        <v>0</v>
      </c>
      <c r="K78" s="24">
        <v>0</v>
      </c>
      <c r="L78" s="24">
        <v>0</v>
      </c>
      <c r="M78" s="24">
        <f t="shared" si="37"/>
        <v>0</v>
      </c>
      <c r="N78" s="24">
        <v>0</v>
      </c>
      <c r="O78" s="24"/>
    </row>
    <row r="79" spans="1:15" ht="15.75" x14ac:dyDescent="0.25">
      <c r="A79" s="92"/>
      <c r="B79" s="96"/>
      <c r="C79" s="7" t="s">
        <v>84</v>
      </c>
      <c r="D79" s="24">
        <v>0</v>
      </c>
      <c r="E79" s="24">
        <v>0</v>
      </c>
      <c r="F79" s="24">
        <f>SUM(D79:E79)</f>
        <v>0</v>
      </c>
      <c r="G79" s="24">
        <v>0.2</v>
      </c>
      <c r="H79" s="24">
        <v>0</v>
      </c>
      <c r="I79" s="24">
        <f t="shared" si="35"/>
        <v>0.2</v>
      </c>
      <c r="J79" s="24">
        <f t="shared" si="36"/>
        <v>0.2</v>
      </c>
      <c r="K79" s="24">
        <v>45</v>
      </c>
      <c r="L79" s="24">
        <v>0</v>
      </c>
      <c r="M79" s="24">
        <f t="shared" si="37"/>
        <v>45</v>
      </c>
      <c r="N79" s="24">
        <f t="shared" si="38"/>
        <v>225000</v>
      </c>
      <c r="O79" s="24"/>
    </row>
    <row r="80" spans="1:15" ht="15.75" x14ac:dyDescent="0.25">
      <c r="A80" s="93"/>
      <c r="B80" s="97"/>
      <c r="C80" s="8" t="s">
        <v>85</v>
      </c>
      <c r="D80" s="26">
        <f>SUM(D75:D79)</f>
        <v>0</v>
      </c>
      <c r="E80" s="26">
        <f t="shared" ref="E80:M80" si="39">SUM(E75:E79)</f>
        <v>0</v>
      </c>
      <c r="F80" s="26">
        <f t="shared" si="39"/>
        <v>0</v>
      </c>
      <c r="G80" s="26">
        <f t="shared" si="39"/>
        <v>0.54300000000000004</v>
      </c>
      <c r="H80" s="26">
        <f t="shared" si="39"/>
        <v>0</v>
      </c>
      <c r="I80" s="26">
        <f t="shared" si="39"/>
        <v>0.54300000000000004</v>
      </c>
      <c r="J80" s="26">
        <f t="shared" si="39"/>
        <v>0.54300000000000004</v>
      </c>
      <c r="K80" s="26">
        <f t="shared" si="39"/>
        <v>153</v>
      </c>
      <c r="L80" s="26">
        <f t="shared" si="39"/>
        <v>0</v>
      </c>
      <c r="M80" s="26">
        <f t="shared" si="39"/>
        <v>153</v>
      </c>
      <c r="N80" s="26"/>
      <c r="O80" s="26"/>
    </row>
    <row r="81" spans="1:16" ht="15.75" customHeight="1" x14ac:dyDescent="0.25">
      <c r="A81" s="92"/>
      <c r="B81" s="95" t="s">
        <v>86</v>
      </c>
      <c r="C81" s="7" t="s">
        <v>87</v>
      </c>
      <c r="D81" s="24">
        <v>0</v>
      </c>
      <c r="E81" s="24">
        <v>0</v>
      </c>
      <c r="F81" s="24">
        <f>SUM(D81:E81)</f>
        <v>0</v>
      </c>
      <c r="G81" s="24">
        <v>1</v>
      </c>
      <c r="H81" s="24">
        <v>0</v>
      </c>
      <c r="I81" s="24">
        <f>SUM(G81:H81)</f>
        <v>1</v>
      </c>
      <c r="J81" s="24">
        <f>I81+F81</f>
        <v>1</v>
      </c>
      <c r="K81" s="24">
        <v>100</v>
      </c>
      <c r="L81" s="24">
        <v>0</v>
      </c>
      <c r="M81" s="24">
        <f>SUM(K81:L81)</f>
        <v>100</v>
      </c>
      <c r="N81" s="24">
        <f t="shared" ref="N81:O93" si="40">(K81/G81)*1000</f>
        <v>100000</v>
      </c>
      <c r="O81" s="24"/>
    </row>
    <row r="82" spans="1:16" ht="15.75" x14ac:dyDescent="0.25">
      <c r="A82" s="92"/>
      <c r="B82" s="96"/>
      <c r="C82" s="7" t="s">
        <v>88</v>
      </c>
      <c r="D82" s="24">
        <v>0</v>
      </c>
      <c r="E82" s="24">
        <v>0</v>
      </c>
      <c r="F82" s="24">
        <f t="shared" ref="F82:F83" si="41">SUM(D82:E82)</f>
        <v>0</v>
      </c>
      <c r="G82" s="24">
        <v>0</v>
      </c>
      <c r="H82" s="24">
        <v>0</v>
      </c>
      <c r="I82" s="24">
        <f t="shared" ref="I82:I83" si="42">SUM(G82:H82)</f>
        <v>0</v>
      </c>
      <c r="J82" s="24">
        <f t="shared" ref="J82:J83" si="43">I82+F82</f>
        <v>0</v>
      </c>
      <c r="K82" s="24">
        <v>0</v>
      </c>
      <c r="L82" s="24">
        <v>0</v>
      </c>
      <c r="M82" s="24">
        <f t="shared" ref="M82" si="44">SUM(K82:L82)</f>
        <v>0</v>
      </c>
      <c r="N82" s="24">
        <v>0</v>
      </c>
      <c r="O82" s="24"/>
    </row>
    <row r="83" spans="1:16" ht="15.75" x14ac:dyDescent="0.25">
      <c r="A83" s="92"/>
      <c r="B83" s="96"/>
      <c r="C83" s="7" t="s">
        <v>89</v>
      </c>
      <c r="D83" s="24">
        <v>0</v>
      </c>
      <c r="E83" s="24">
        <v>0</v>
      </c>
      <c r="F83" s="24">
        <f t="shared" si="41"/>
        <v>0</v>
      </c>
      <c r="G83" s="24">
        <v>0.3</v>
      </c>
      <c r="H83" s="24">
        <v>0</v>
      </c>
      <c r="I83" s="24">
        <f t="shared" si="42"/>
        <v>0.3</v>
      </c>
      <c r="J83" s="24">
        <f t="shared" si="43"/>
        <v>0.3</v>
      </c>
      <c r="K83" s="24">
        <v>0</v>
      </c>
      <c r="L83" s="24">
        <v>0</v>
      </c>
      <c r="M83" s="24">
        <v>0</v>
      </c>
      <c r="N83" s="24">
        <v>0</v>
      </c>
      <c r="O83" s="24"/>
    </row>
    <row r="84" spans="1:16" ht="15.75" x14ac:dyDescent="0.25">
      <c r="A84" s="93"/>
      <c r="B84" s="97"/>
      <c r="C84" s="8" t="s">
        <v>90</v>
      </c>
      <c r="D84" s="26">
        <f>SUM(D81:D83)</f>
        <v>0</v>
      </c>
      <c r="E84" s="26">
        <f t="shared" ref="E84:M84" si="45">SUM(E81:E83)</f>
        <v>0</v>
      </c>
      <c r="F84" s="26">
        <f t="shared" si="45"/>
        <v>0</v>
      </c>
      <c r="G84" s="26">
        <f t="shared" si="45"/>
        <v>1.3</v>
      </c>
      <c r="H84" s="26">
        <f t="shared" si="45"/>
        <v>0</v>
      </c>
      <c r="I84" s="26">
        <f t="shared" si="45"/>
        <v>1.3</v>
      </c>
      <c r="J84" s="26">
        <f t="shared" si="45"/>
        <v>1.3</v>
      </c>
      <c r="K84" s="26">
        <f t="shared" si="45"/>
        <v>100</v>
      </c>
      <c r="L84" s="26">
        <f t="shared" si="45"/>
        <v>0</v>
      </c>
      <c r="M84" s="26">
        <f t="shared" si="45"/>
        <v>100</v>
      </c>
      <c r="N84" s="26"/>
      <c r="O84" s="26"/>
    </row>
    <row r="85" spans="1:16" ht="21" customHeight="1" x14ac:dyDescent="0.25">
      <c r="A85" s="94"/>
      <c r="B85" s="60" t="s">
        <v>91</v>
      </c>
      <c r="C85" s="60"/>
      <c r="D85" s="27">
        <f t="shared" ref="D85:M85" si="46">D80+D84</f>
        <v>0</v>
      </c>
      <c r="E85" s="27">
        <f t="shared" si="46"/>
        <v>0</v>
      </c>
      <c r="F85" s="27">
        <f t="shared" si="46"/>
        <v>0</v>
      </c>
      <c r="G85" s="27">
        <f t="shared" si="46"/>
        <v>1.843</v>
      </c>
      <c r="H85" s="27">
        <f t="shared" si="46"/>
        <v>0</v>
      </c>
      <c r="I85" s="27">
        <f t="shared" si="46"/>
        <v>1.843</v>
      </c>
      <c r="J85" s="27">
        <f t="shared" si="46"/>
        <v>1.843</v>
      </c>
      <c r="K85" s="27">
        <f t="shared" si="46"/>
        <v>253</v>
      </c>
      <c r="L85" s="27">
        <f t="shared" si="46"/>
        <v>0</v>
      </c>
      <c r="M85" s="27">
        <f t="shared" si="46"/>
        <v>253</v>
      </c>
      <c r="N85" s="27"/>
      <c r="O85" s="27"/>
    </row>
    <row r="86" spans="1:16" ht="15.75" customHeight="1" x14ac:dyDescent="0.25">
      <c r="A86" s="55" t="s">
        <v>92</v>
      </c>
      <c r="B86" s="57" t="s">
        <v>93</v>
      </c>
      <c r="C86" s="57"/>
      <c r="D86" s="10">
        <v>0</v>
      </c>
      <c r="E86" s="10">
        <v>0</v>
      </c>
      <c r="F86" s="10">
        <f>SUM(D86:E86)</f>
        <v>0</v>
      </c>
      <c r="G86" s="10">
        <v>0</v>
      </c>
      <c r="H86" s="10">
        <v>0</v>
      </c>
      <c r="I86" s="10">
        <f>SUM(G86:H86)</f>
        <v>0</v>
      </c>
      <c r="J86" s="10">
        <f>I86+F86</f>
        <v>0</v>
      </c>
      <c r="K86" s="10">
        <v>0</v>
      </c>
      <c r="L86" s="10">
        <v>0</v>
      </c>
      <c r="M86" s="10">
        <f>SUM(K86:L86)</f>
        <v>0</v>
      </c>
      <c r="N86" s="10">
        <v>0</v>
      </c>
      <c r="O86" s="10"/>
    </row>
    <row r="87" spans="1:16" ht="15.75" customHeight="1" x14ac:dyDescent="0.25">
      <c r="A87" s="55"/>
      <c r="B87" s="57" t="s">
        <v>94</v>
      </c>
      <c r="C87" s="57"/>
      <c r="D87" s="10">
        <v>0</v>
      </c>
      <c r="E87" s="10">
        <v>0</v>
      </c>
      <c r="F87" s="10">
        <f t="shared" ref="F87:F93" si="47">SUM(D87:E87)</f>
        <v>0</v>
      </c>
      <c r="G87" s="10">
        <v>0</v>
      </c>
      <c r="H87" s="10">
        <v>0</v>
      </c>
      <c r="I87" s="10">
        <f t="shared" ref="I87:I94" si="48">SUM(G87:H87)</f>
        <v>0</v>
      </c>
      <c r="J87" s="10">
        <f t="shared" ref="J87:J94" si="49">I87+F87</f>
        <v>0</v>
      </c>
      <c r="K87" s="10">
        <v>0</v>
      </c>
      <c r="L87" s="10">
        <v>0</v>
      </c>
      <c r="M87" s="10">
        <f t="shared" ref="M87:M94" si="50">SUM(K87:L87)</f>
        <v>0</v>
      </c>
      <c r="N87" s="10">
        <v>0</v>
      </c>
      <c r="O87" s="10"/>
    </row>
    <row r="88" spans="1:16" ht="15.75" customHeight="1" x14ac:dyDescent="0.25">
      <c r="A88" s="55"/>
      <c r="B88" s="57" t="s">
        <v>95</v>
      </c>
      <c r="C88" s="57"/>
      <c r="D88" s="10">
        <v>0.5</v>
      </c>
      <c r="E88" s="10">
        <v>0</v>
      </c>
      <c r="F88" s="10">
        <f t="shared" si="47"/>
        <v>0.5</v>
      </c>
      <c r="G88" s="10">
        <v>1.78</v>
      </c>
      <c r="H88" s="10">
        <v>0</v>
      </c>
      <c r="I88" s="10">
        <f t="shared" si="48"/>
        <v>1.78</v>
      </c>
      <c r="J88" s="10">
        <f t="shared" si="49"/>
        <v>2.2800000000000002</v>
      </c>
      <c r="K88" s="10">
        <v>6.0000000000000001E-3</v>
      </c>
      <c r="L88" s="10">
        <v>0</v>
      </c>
      <c r="M88" s="10">
        <f t="shared" si="50"/>
        <v>6.0000000000000001E-3</v>
      </c>
      <c r="N88" s="10">
        <f t="shared" si="40"/>
        <v>3.3707865168539328</v>
      </c>
      <c r="O88" s="10">
        <v>0</v>
      </c>
    </row>
    <row r="89" spans="1:16" ht="15.75" customHeight="1" x14ac:dyDescent="0.25">
      <c r="A89" s="55"/>
      <c r="B89" s="57" t="s">
        <v>96</v>
      </c>
      <c r="C89" s="57"/>
      <c r="D89" s="10">
        <v>0</v>
      </c>
      <c r="E89" s="10">
        <v>3.5</v>
      </c>
      <c r="F89" s="10">
        <f t="shared" si="47"/>
        <v>3.5</v>
      </c>
      <c r="G89" s="10">
        <v>4.05</v>
      </c>
      <c r="H89" s="10">
        <v>10.35</v>
      </c>
      <c r="I89" s="10">
        <f t="shared" si="48"/>
        <v>14.399999999999999</v>
      </c>
      <c r="J89" s="10">
        <f t="shared" si="49"/>
        <v>17.899999999999999</v>
      </c>
      <c r="K89" s="10">
        <v>8.18</v>
      </c>
      <c r="L89" s="10">
        <v>6.94</v>
      </c>
      <c r="M89" s="10">
        <f t="shared" si="50"/>
        <v>15.120000000000001</v>
      </c>
      <c r="N89" s="10">
        <f t="shared" si="40"/>
        <v>2019.7530864197533</v>
      </c>
      <c r="O89" s="10">
        <v>0</v>
      </c>
      <c r="P89" s="9"/>
    </row>
    <row r="90" spans="1:16" ht="15.75" customHeight="1" x14ac:dyDescent="0.25">
      <c r="A90" s="55"/>
      <c r="B90" s="57" t="s">
        <v>97</v>
      </c>
      <c r="C90" s="57"/>
      <c r="D90" s="41">
        <v>18.936</v>
      </c>
      <c r="E90" s="41">
        <v>0</v>
      </c>
      <c r="F90" s="41">
        <f t="shared" si="47"/>
        <v>18.936</v>
      </c>
      <c r="G90" s="41">
        <v>0</v>
      </c>
      <c r="H90" s="41">
        <v>0</v>
      </c>
      <c r="I90" s="41">
        <f t="shared" si="48"/>
        <v>0</v>
      </c>
      <c r="J90" s="41">
        <f t="shared" si="49"/>
        <v>18.936</v>
      </c>
      <c r="K90" s="41">
        <v>0</v>
      </c>
      <c r="L90" s="41">
        <v>0</v>
      </c>
      <c r="M90" s="41">
        <f t="shared" si="50"/>
        <v>0</v>
      </c>
      <c r="N90" s="41">
        <v>0</v>
      </c>
      <c r="O90" s="41">
        <v>0</v>
      </c>
    </row>
    <row r="91" spans="1:16" ht="15.75" customHeight="1" x14ac:dyDescent="0.25">
      <c r="A91" s="55"/>
      <c r="B91" s="57" t="s">
        <v>98</v>
      </c>
      <c r="C91" s="57"/>
      <c r="D91" s="10">
        <v>0</v>
      </c>
      <c r="E91" s="10">
        <v>0</v>
      </c>
      <c r="F91" s="10">
        <f t="shared" si="47"/>
        <v>0</v>
      </c>
      <c r="G91" s="10">
        <v>0</v>
      </c>
      <c r="H91" s="10">
        <v>0</v>
      </c>
      <c r="I91" s="10">
        <f t="shared" si="48"/>
        <v>0</v>
      </c>
      <c r="J91" s="10">
        <f t="shared" si="49"/>
        <v>0</v>
      </c>
      <c r="K91" s="10">
        <v>0</v>
      </c>
      <c r="L91" s="10">
        <v>0</v>
      </c>
      <c r="M91" s="10">
        <f t="shared" si="50"/>
        <v>0</v>
      </c>
      <c r="N91" s="10">
        <v>0</v>
      </c>
      <c r="O91" s="10"/>
    </row>
    <row r="92" spans="1:16" ht="15.75" customHeight="1" x14ac:dyDescent="0.25">
      <c r="A92" s="55"/>
      <c r="B92" s="57" t="s">
        <v>99</v>
      </c>
      <c r="C92" s="57"/>
      <c r="D92" s="10">
        <v>0</v>
      </c>
      <c r="E92" s="10">
        <v>0</v>
      </c>
      <c r="F92" s="10">
        <f t="shared" si="47"/>
        <v>0</v>
      </c>
      <c r="G92" s="10">
        <v>2.0499999999999998</v>
      </c>
      <c r="H92" s="10">
        <v>27.75</v>
      </c>
      <c r="I92" s="10">
        <f t="shared" si="48"/>
        <v>29.8</v>
      </c>
      <c r="J92" s="10">
        <f t="shared" si="49"/>
        <v>29.8</v>
      </c>
      <c r="K92" s="10">
        <v>0.3</v>
      </c>
      <c r="L92" s="10">
        <v>3.8940000000000001</v>
      </c>
      <c r="M92" s="10">
        <f t="shared" si="50"/>
        <v>4.194</v>
      </c>
      <c r="N92" s="10">
        <f t="shared" si="40"/>
        <v>146.34146341463418</v>
      </c>
      <c r="O92" s="10">
        <f t="shared" si="40"/>
        <v>140.32432432432432</v>
      </c>
    </row>
    <row r="93" spans="1:16" ht="15.75" customHeight="1" x14ac:dyDescent="0.25">
      <c r="A93" s="55"/>
      <c r="B93" s="57" t="s">
        <v>100</v>
      </c>
      <c r="C93" s="57"/>
      <c r="D93" s="10">
        <v>0</v>
      </c>
      <c r="E93" s="10">
        <v>0</v>
      </c>
      <c r="F93" s="10">
        <f t="shared" si="47"/>
        <v>0</v>
      </c>
      <c r="G93" s="31">
        <v>8.0159999999999995E-2</v>
      </c>
      <c r="H93" s="10">
        <v>0</v>
      </c>
      <c r="I93" s="31">
        <f t="shared" si="48"/>
        <v>8.0159999999999995E-2</v>
      </c>
      <c r="J93" s="31">
        <f t="shared" si="49"/>
        <v>8.0159999999999995E-2</v>
      </c>
      <c r="K93" s="10">
        <v>15.2</v>
      </c>
      <c r="L93" s="10">
        <v>0</v>
      </c>
      <c r="M93" s="10">
        <f t="shared" si="50"/>
        <v>15.2</v>
      </c>
      <c r="N93" s="10">
        <f t="shared" si="40"/>
        <v>189620.75848303395</v>
      </c>
      <c r="O93" s="10"/>
    </row>
    <row r="94" spans="1:16" ht="15.75" customHeight="1" x14ac:dyDescent="0.25">
      <c r="A94" s="55"/>
      <c r="B94" s="57" t="s">
        <v>101</v>
      </c>
      <c r="C94" s="57"/>
      <c r="D94" s="10">
        <v>0</v>
      </c>
      <c r="E94" s="10">
        <v>0</v>
      </c>
      <c r="F94" s="10">
        <v>0</v>
      </c>
      <c r="G94" s="10">
        <v>0</v>
      </c>
      <c r="H94" s="10">
        <v>0</v>
      </c>
      <c r="I94" s="10">
        <f t="shared" si="48"/>
        <v>0</v>
      </c>
      <c r="J94" s="10">
        <f t="shared" si="49"/>
        <v>0</v>
      </c>
      <c r="K94" s="10">
        <v>0</v>
      </c>
      <c r="L94" s="10">
        <v>0</v>
      </c>
      <c r="M94" s="10">
        <f t="shared" si="50"/>
        <v>0</v>
      </c>
      <c r="N94" s="10">
        <v>0</v>
      </c>
      <c r="O94" s="10"/>
    </row>
    <row r="95" spans="1:16" ht="15.75" customHeight="1" x14ac:dyDescent="0.25">
      <c r="A95" s="56"/>
      <c r="B95" s="60" t="s">
        <v>102</v>
      </c>
      <c r="C95" s="60"/>
      <c r="D95" s="32">
        <f>SUM(D86:D94)</f>
        <v>19.436</v>
      </c>
      <c r="E95" s="32">
        <f t="shared" ref="E95:M95" si="51">SUM(E86:E94)</f>
        <v>3.5</v>
      </c>
      <c r="F95" s="32">
        <f t="shared" si="51"/>
        <v>22.936</v>
      </c>
      <c r="G95" s="32">
        <f t="shared" si="51"/>
        <v>7.9601600000000001</v>
      </c>
      <c r="H95" s="32">
        <f t="shared" si="51"/>
        <v>38.1</v>
      </c>
      <c r="I95" s="32">
        <f t="shared" si="51"/>
        <v>46.060160000000003</v>
      </c>
      <c r="J95" s="32">
        <f t="shared" si="51"/>
        <v>68.996160000000003</v>
      </c>
      <c r="K95" s="32">
        <f t="shared" si="51"/>
        <v>23.686</v>
      </c>
      <c r="L95" s="32">
        <f t="shared" si="51"/>
        <v>10.834</v>
      </c>
      <c r="M95" s="32">
        <f t="shared" si="51"/>
        <v>34.519999999999996</v>
      </c>
      <c r="N95" s="32"/>
      <c r="O95" s="32"/>
    </row>
    <row r="96" spans="1:16" ht="15.75" x14ac:dyDescent="0.25">
      <c r="A96" s="88" t="s">
        <v>103</v>
      </c>
      <c r="B96" s="89"/>
      <c r="C96" s="90"/>
      <c r="D96" s="53">
        <f t="shared" ref="D96:M96" si="52">D8+D19+D25+D33+D44+D61+D71+D85+D95</f>
        <v>304.22899999999998</v>
      </c>
      <c r="E96" s="53">
        <f t="shared" si="52"/>
        <v>13.2</v>
      </c>
      <c r="F96" s="53">
        <f t="shared" si="52"/>
        <v>317.42899999999997</v>
      </c>
      <c r="G96" s="54">
        <f t="shared" si="52"/>
        <v>2470.0091600000001</v>
      </c>
      <c r="H96" s="53">
        <f t="shared" si="52"/>
        <v>171.66200000000001</v>
      </c>
      <c r="I96" s="53">
        <f t="shared" si="52"/>
        <v>2641.6711599999999</v>
      </c>
      <c r="J96" s="53">
        <f t="shared" si="52"/>
        <v>2959.1001600000004</v>
      </c>
      <c r="K96" s="54">
        <f t="shared" si="52"/>
        <v>17423.887000000002</v>
      </c>
      <c r="L96" s="53">
        <f t="shared" si="52"/>
        <v>206.42200000000003</v>
      </c>
      <c r="M96" s="54">
        <f t="shared" si="52"/>
        <v>17630.309000000001</v>
      </c>
      <c r="N96" s="53"/>
      <c r="O96" s="53"/>
    </row>
    <row r="97" spans="1:15" x14ac:dyDescent="0.25">
      <c r="A97" s="87" t="s">
        <v>104</v>
      </c>
      <c r="B97" s="87"/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</row>
  </sheetData>
  <mergeCells count="106">
    <mergeCell ref="A73:C74"/>
    <mergeCell ref="D73:F73"/>
    <mergeCell ref="G73:I73"/>
    <mergeCell ref="J73:J74"/>
    <mergeCell ref="K73:M73"/>
    <mergeCell ref="N73:O73"/>
    <mergeCell ref="A97:O97"/>
    <mergeCell ref="B91:C91"/>
    <mergeCell ref="B92:C92"/>
    <mergeCell ref="B93:C93"/>
    <mergeCell ref="B94:C94"/>
    <mergeCell ref="B95:C95"/>
    <mergeCell ref="A96:C96"/>
    <mergeCell ref="A75:A85"/>
    <mergeCell ref="B75:B80"/>
    <mergeCell ref="B81:B84"/>
    <mergeCell ref="B85:C85"/>
    <mergeCell ref="A86:A95"/>
    <mergeCell ref="B86:C86"/>
    <mergeCell ref="B87:C87"/>
    <mergeCell ref="B88:C88"/>
    <mergeCell ref="B89:C89"/>
    <mergeCell ref="B90:C90"/>
    <mergeCell ref="B55:C55"/>
    <mergeCell ref="B56:C56"/>
    <mergeCell ref="B57:C57"/>
    <mergeCell ref="B58:C58"/>
    <mergeCell ref="B59:C59"/>
    <mergeCell ref="B60:C60"/>
    <mergeCell ref="B70:C70"/>
    <mergeCell ref="B71:C71"/>
    <mergeCell ref="L72:O72"/>
    <mergeCell ref="A72:K72"/>
    <mergeCell ref="B61:C61"/>
    <mergeCell ref="A62:A71"/>
    <mergeCell ref="B62:C62"/>
    <mergeCell ref="B63:C63"/>
    <mergeCell ref="B64:C64"/>
    <mergeCell ref="B65:C65"/>
    <mergeCell ref="B66:C66"/>
    <mergeCell ref="B67:C67"/>
    <mergeCell ref="B68:C68"/>
    <mergeCell ref="B69:C69"/>
    <mergeCell ref="A45:A61"/>
    <mergeCell ref="B45:C45"/>
    <mergeCell ref="B46:B53"/>
    <mergeCell ref="B54:C54"/>
    <mergeCell ref="A37:A44"/>
    <mergeCell ref="B37:C37"/>
    <mergeCell ref="B38:C38"/>
    <mergeCell ref="B39:C39"/>
    <mergeCell ref="B40:C40"/>
    <mergeCell ref="B41:C41"/>
    <mergeCell ref="B42:C42"/>
    <mergeCell ref="B43:C43"/>
    <mergeCell ref="B44:C44"/>
    <mergeCell ref="A34:K34"/>
    <mergeCell ref="L34:O34"/>
    <mergeCell ref="A35:C36"/>
    <mergeCell ref="D35:F35"/>
    <mergeCell ref="G35:I35"/>
    <mergeCell ref="J35:J36"/>
    <mergeCell ref="K35:M35"/>
    <mergeCell ref="N35:O35"/>
    <mergeCell ref="A26:A33"/>
    <mergeCell ref="B26:C26"/>
    <mergeCell ref="B27:C27"/>
    <mergeCell ref="B28:C28"/>
    <mergeCell ref="B29:C29"/>
    <mergeCell ref="B30:C30"/>
    <mergeCell ref="B31:C31"/>
    <mergeCell ref="B32:C32"/>
    <mergeCell ref="B33:C33"/>
    <mergeCell ref="B18:C18"/>
    <mergeCell ref="B19:C19"/>
    <mergeCell ref="A20:A25"/>
    <mergeCell ref="B20:C20"/>
    <mergeCell ref="B21:C21"/>
    <mergeCell ref="B22:C22"/>
    <mergeCell ref="B23:C23"/>
    <mergeCell ref="B24:C24"/>
    <mergeCell ref="B25:C25"/>
    <mergeCell ref="A9:A19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A4:A8"/>
    <mergeCell ref="B4:C4"/>
    <mergeCell ref="B5:C5"/>
    <mergeCell ref="B6:C6"/>
    <mergeCell ref="B7:C7"/>
    <mergeCell ref="B8:C8"/>
    <mergeCell ref="A1:K1"/>
    <mergeCell ref="L1:O1"/>
    <mergeCell ref="A2:C3"/>
    <mergeCell ref="D2:F2"/>
    <mergeCell ref="G2:I2"/>
    <mergeCell ref="J2:J3"/>
    <mergeCell ref="K2:M2"/>
    <mergeCell ref="N2:O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P97"/>
  <sheetViews>
    <sheetView rightToLeft="1" topLeftCell="A67" workbookViewId="0">
      <selection activeCell="G20" sqref="G20"/>
    </sheetView>
  </sheetViews>
  <sheetFormatPr defaultRowHeight="22.5" x14ac:dyDescent="0.6"/>
  <cols>
    <col min="1" max="1" width="4" style="48" customWidth="1"/>
    <col min="2" max="2" width="3.28515625" customWidth="1"/>
    <col min="3" max="3" width="16" customWidth="1"/>
    <col min="4" max="4" width="8" customWidth="1"/>
    <col min="5" max="5" width="6.28515625" customWidth="1"/>
    <col min="6" max="6" width="7.5703125" customWidth="1"/>
    <col min="7" max="7" width="8.42578125" customWidth="1"/>
    <col min="8" max="8" width="6.28515625" customWidth="1"/>
    <col min="9" max="9" width="8.28515625" customWidth="1"/>
    <col min="10" max="11" width="8.7109375" customWidth="1"/>
    <col min="12" max="12" width="6.42578125" customWidth="1"/>
    <col min="13" max="13" width="8.42578125" customWidth="1"/>
    <col min="14" max="14" width="11.5703125" customWidth="1"/>
    <col min="15" max="15" width="11.140625" customWidth="1"/>
    <col min="16" max="16" width="4.28515625" customWidth="1"/>
  </cols>
  <sheetData>
    <row r="1" spans="1:15" ht="18" customHeight="1" x14ac:dyDescent="0.25">
      <c r="A1" s="61" t="s">
        <v>125</v>
      </c>
      <c r="B1" s="61"/>
      <c r="C1" s="61"/>
      <c r="D1" s="62"/>
      <c r="E1" s="62"/>
      <c r="F1" s="62"/>
      <c r="G1" s="62"/>
      <c r="H1" s="62"/>
      <c r="I1" s="62"/>
      <c r="J1" s="62"/>
      <c r="K1" s="63"/>
      <c r="L1" s="64" t="s">
        <v>0</v>
      </c>
      <c r="M1" s="64"/>
      <c r="N1" s="64"/>
      <c r="O1" s="64"/>
    </row>
    <row r="2" spans="1:15" ht="15.75" x14ac:dyDescent="0.25">
      <c r="A2" s="65" t="s">
        <v>1</v>
      </c>
      <c r="B2" s="66"/>
      <c r="C2" s="67"/>
      <c r="D2" s="71" t="s">
        <v>2</v>
      </c>
      <c r="E2" s="71"/>
      <c r="F2" s="71"/>
      <c r="G2" s="71" t="s">
        <v>3</v>
      </c>
      <c r="H2" s="71"/>
      <c r="I2" s="71"/>
      <c r="J2" s="71" t="s">
        <v>4</v>
      </c>
      <c r="K2" s="71" t="s">
        <v>5</v>
      </c>
      <c r="L2" s="71"/>
      <c r="M2" s="71"/>
      <c r="N2" s="72" t="s">
        <v>6</v>
      </c>
      <c r="O2" s="72"/>
    </row>
    <row r="3" spans="1:15" ht="15.75" x14ac:dyDescent="0.25">
      <c r="A3" s="68"/>
      <c r="B3" s="69"/>
      <c r="C3" s="70"/>
      <c r="D3" s="3" t="s">
        <v>7</v>
      </c>
      <c r="E3" s="3" t="s">
        <v>8</v>
      </c>
      <c r="F3" s="3" t="s">
        <v>9</v>
      </c>
      <c r="G3" s="3" t="s">
        <v>7</v>
      </c>
      <c r="H3" s="3" t="s">
        <v>8</v>
      </c>
      <c r="I3" s="3" t="s">
        <v>9</v>
      </c>
      <c r="J3" s="71"/>
      <c r="K3" s="3" t="s">
        <v>7</v>
      </c>
      <c r="L3" s="3" t="s">
        <v>8</v>
      </c>
      <c r="M3" s="3" t="s">
        <v>9</v>
      </c>
      <c r="N3" s="3" t="s">
        <v>7</v>
      </c>
      <c r="O3" s="3" t="s">
        <v>8</v>
      </c>
    </row>
    <row r="4" spans="1:15" ht="15.75" customHeight="1" x14ac:dyDescent="0.25">
      <c r="A4" s="55" t="s">
        <v>10</v>
      </c>
      <c r="B4" s="57" t="s">
        <v>11</v>
      </c>
      <c r="C4" s="57"/>
      <c r="D4" s="10">
        <v>197.86</v>
      </c>
      <c r="E4" s="10">
        <v>0</v>
      </c>
      <c r="F4" s="10">
        <f>SUM(D4:E4)</f>
        <v>197.86</v>
      </c>
      <c r="G4" s="10">
        <v>1203.9349999999999</v>
      </c>
      <c r="H4" s="10">
        <v>0</v>
      </c>
      <c r="I4" s="10">
        <f>SUM(G4:H4)</f>
        <v>1203.9349999999999</v>
      </c>
      <c r="J4" s="10">
        <f>I4+F4</f>
        <v>1401.7950000000001</v>
      </c>
      <c r="K4" s="10">
        <v>37732.332999999999</v>
      </c>
      <c r="L4" s="10">
        <v>0</v>
      </c>
      <c r="M4" s="10">
        <f>SUM(K4:L4)</f>
        <v>37732.332999999999</v>
      </c>
      <c r="N4" s="10">
        <f>(K4/G4)*1000</f>
        <v>31340.838998783154</v>
      </c>
      <c r="O4" s="10"/>
    </row>
    <row r="5" spans="1:15" ht="15.75" customHeight="1" x14ac:dyDescent="0.25">
      <c r="A5" s="55"/>
      <c r="B5" s="57" t="s">
        <v>12</v>
      </c>
      <c r="C5" s="57"/>
      <c r="D5" s="10">
        <v>39.4</v>
      </c>
      <c r="E5" s="10">
        <v>0</v>
      </c>
      <c r="F5" s="10">
        <f t="shared" ref="F5:F7" si="0">SUM(D5:E5)</f>
        <v>39.4</v>
      </c>
      <c r="G5" s="10">
        <v>53.7</v>
      </c>
      <c r="H5" s="10">
        <v>0</v>
      </c>
      <c r="I5" s="10">
        <f t="shared" ref="I5:I32" si="1">SUM(G5:H5)</f>
        <v>53.7</v>
      </c>
      <c r="J5" s="10">
        <f t="shared" ref="J5:J7" si="2">I5+F5</f>
        <v>93.1</v>
      </c>
      <c r="K5" s="10">
        <v>630.5</v>
      </c>
      <c r="L5" s="10">
        <v>0</v>
      </c>
      <c r="M5" s="10">
        <f t="shared" ref="M5:M32" si="3">SUM(K5:L5)</f>
        <v>630.5</v>
      </c>
      <c r="N5" s="10">
        <f t="shared" ref="N5:O28" si="4">(K5/G5)*1000</f>
        <v>11741.154562383612</v>
      </c>
      <c r="O5" s="10"/>
    </row>
    <row r="6" spans="1:15" ht="15.75" x14ac:dyDescent="0.25">
      <c r="A6" s="55"/>
      <c r="B6" s="57" t="s">
        <v>13</v>
      </c>
      <c r="C6" s="57"/>
      <c r="D6" s="10">
        <v>7</v>
      </c>
      <c r="E6" s="10">
        <v>0</v>
      </c>
      <c r="F6" s="10">
        <f t="shared" si="0"/>
        <v>7</v>
      </c>
      <c r="G6" s="10">
        <v>67.599999999999994</v>
      </c>
      <c r="H6" s="10">
        <v>0</v>
      </c>
      <c r="I6" s="10">
        <f t="shared" si="1"/>
        <v>67.599999999999994</v>
      </c>
      <c r="J6" s="10">
        <f t="shared" si="2"/>
        <v>74.599999999999994</v>
      </c>
      <c r="K6" s="10">
        <v>755.56</v>
      </c>
      <c r="L6" s="10">
        <v>0</v>
      </c>
      <c r="M6" s="10">
        <f t="shared" si="3"/>
        <v>755.56</v>
      </c>
      <c r="N6" s="10">
        <f t="shared" si="4"/>
        <v>11176.923076923076</v>
      </c>
      <c r="O6" s="10"/>
    </row>
    <row r="7" spans="1:15" ht="12" customHeight="1" x14ac:dyDescent="0.25">
      <c r="A7" s="55"/>
      <c r="B7" s="58" t="s">
        <v>107</v>
      </c>
      <c r="C7" s="59"/>
      <c r="D7" s="10">
        <v>0</v>
      </c>
      <c r="E7" s="10">
        <v>0</v>
      </c>
      <c r="F7" s="10">
        <f t="shared" si="0"/>
        <v>0</v>
      </c>
      <c r="G7" s="10">
        <v>0</v>
      </c>
      <c r="H7" s="10">
        <v>0</v>
      </c>
      <c r="I7" s="10">
        <f t="shared" si="1"/>
        <v>0</v>
      </c>
      <c r="J7" s="10">
        <f t="shared" si="2"/>
        <v>0</v>
      </c>
      <c r="K7" s="10">
        <v>0</v>
      </c>
      <c r="L7" s="10">
        <v>0</v>
      </c>
      <c r="M7" s="10">
        <f t="shared" si="3"/>
        <v>0</v>
      </c>
      <c r="N7" s="10">
        <v>0</v>
      </c>
      <c r="O7" s="10"/>
    </row>
    <row r="8" spans="1:15" ht="15.75" customHeight="1" x14ac:dyDescent="0.25">
      <c r="A8" s="56"/>
      <c r="B8" s="60" t="s">
        <v>14</v>
      </c>
      <c r="C8" s="60"/>
      <c r="D8" s="32">
        <f>SUM(D4:D7)</f>
        <v>244.26000000000002</v>
      </c>
      <c r="E8" s="32">
        <f t="shared" ref="E8:M8" si="5">SUM(E4:E7)</f>
        <v>0</v>
      </c>
      <c r="F8" s="32">
        <f t="shared" si="5"/>
        <v>244.26000000000002</v>
      </c>
      <c r="G8" s="32">
        <f t="shared" si="5"/>
        <v>1325.2349999999999</v>
      </c>
      <c r="H8" s="32">
        <f t="shared" si="5"/>
        <v>0</v>
      </c>
      <c r="I8" s="32">
        <f t="shared" si="5"/>
        <v>1325.2349999999999</v>
      </c>
      <c r="J8" s="32">
        <f t="shared" si="5"/>
        <v>1569.4949999999999</v>
      </c>
      <c r="K8" s="37">
        <f t="shared" si="5"/>
        <v>39118.392999999996</v>
      </c>
      <c r="L8" s="32">
        <f t="shared" si="5"/>
        <v>0</v>
      </c>
      <c r="M8" s="37">
        <f t="shared" si="5"/>
        <v>39118.392999999996</v>
      </c>
      <c r="N8" s="32"/>
      <c r="O8" s="32"/>
    </row>
    <row r="9" spans="1:15" ht="15.75" customHeight="1" x14ac:dyDescent="0.25">
      <c r="A9" s="55" t="s">
        <v>15</v>
      </c>
      <c r="B9" s="57" t="s">
        <v>16</v>
      </c>
      <c r="C9" s="57"/>
      <c r="D9" s="10">
        <v>37.299999999999997</v>
      </c>
      <c r="E9" s="10">
        <v>0</v>
      </c>
      <c r="F9" s="10">
        <f>D9+E9</f>
        <v>37.299999999999997</v>
      </c>
      <c r="G9" s="10">
        <v>66.5</v>
      </c>
      <c r="H9" s="10">
        <v>0</v>
      </c>
      <c r="I9" s="10">
        <f t="shared" si="1"/>
        <v>66.5</v>
      </c>
      <c r="J9" s="10">
        <f>I9+F9</f>
        <v>103.8</v>
      </c>
      <c r="K9" s="10">
        <v>436.33</v>
      </c>
      <c r="L9" s="10">
        <v>0</v>
      </c>
      <c r="M9" s="10">
        <f t="shared" si="3"/>
        <v>436.33</v>
      </c>
      <c r="N9" s="10">
        <f t="shared" si="4"/>
        <v>6561.3533834586469</v>
      </c>
      <c r="O9" s="10"/>
    </row>
    <row r="10" spans="1:15" ht="15.75" customHeight="1" x14ac:dyDescent="0.25">
      <c r="A10" s="55"/>
      <c r="B10" s="57" t="s">
        <v>17</v>
      </c>
      <c r="C10" s="57"/>
      <c r="D10" s="10">
        <v>81</v>
      </c>
      <c r="E10" s="10">
        <v>0</v>
      </c>
      <c r="F10" s="10">
        <f t="shared" ref="F10:F24" si="6">D10+E10</f>
        <v>81</v>
      </c>
      <c r="G10" s="10">
        <v>143.9</v>
      </c>
      <c r="H10" s="10">
        <v>0</v>
      </c>
      <c r="I10" s="10">
        <f t="shared" si="1"/>
        <v>143.9</v>
      </c>
      <c r="J10" s="10">
        <f t="shared" ref="J10:J18" si="7">I10+F10</f>
        <v>224.9</v>
      </c>
      <c r="K10" s="10">
        <v>1060</v>
      </c>
      <c r="L10" s="10">
        <v>0</v>
      </c>
      <c r="M10" s="10">
        <f t="shared" si="3"/>
        <v>1060</v>
      </c>
      <c r="N10" s="10">
        <f t="shared" si="4"/>
        <v>7366.2265462126479</v>
      </c>
      <c r="O10" s="10"/>
    </row>
    <row r="11" spans="1:15" ht="15.75" customHeight="1" x14ac:dyDescent="0.25">
      <c r="A11" s="55"/>
      <c r="B11" s="57" t="s">
        <v>18</v>
      </c>
      <c r="C11" s="57"/>
      <c r="D11" s="10">
        <v>20.3</v>
      </c>
      <c r="E11" s="10">
        <v>0</v>
      </c>
      <c r="F11" s="10">
        <f t="shared" si="6"/>
        <v>20.3</v>
      </c>
      <c r="G11" s="10">
        <v>37.299999999999997</v>
      </c>
      <c r="H11" s="10">
        <v>0</v>
      </c>
      <c r="I11" s="10">
        <f t="shared" si="1"/>
        <v>37.299999999999997</v>
      </c>
      <c r="J11" s="10">
        <f t="shared" si="7"/>
        <v>57.599999999999994</v>
      </c>
      <c r="K11" s="10">
        <v>311</v>
      </c>
      <c r="L11" s="10">
        <v>0</v>
      </c>
      <c r="M11" s="10">
        <f t="shared" si="3"/>
        <v>311</v>
      </c>
      <c r="N11" s="10">
        <f t="shared" si="4"/>
        <v>8337.8016085790878</v>
      </c>
      <c r="O11" s="10"/>
    </row>
    <row r="12" spans="1:15" ht="15.75" x14ac:dyDescent="0.25">
      <c r="A12" s="55"/>
      <c r="B12" s="57" t="s">
        <v>19</v>
      </c>
      <c r="C12" s="57"/>
      <c r="D12" s="10">
        <v>21.8</v>
      </c>
      <c r="E12" s="10">
        <v>0</v>
      </c>
      <c r="F12" s="10">
        <f t="shared" si="6"/>
        <v>21.8</v>
      </c>
      <c r="G12" s="10">
        <v>56.325000000000003</v>
      </c>
      <c r="H12" s="10">
        <v>0</v>
      </c>
      <c r="I12" s="10">
        <f t="shared" si="1"/>
        <v>56.325000000000003</v>
      </c>
      <c r="J12" s="10">
        <f t="shared" si="7"/>
        <v>78.125</v>
      </c>
      <c r="K12" s="10">
        <v>486.78</v>
      </c>
      <c r="L12" s="10">
        <v>0</v>
      </c>
      <c r="M12" s="10">
        <f t="shared" si="3"/>
        <v>486.78</v>
      </c>
      <c r="N12" s="10">
        <f t="shared" si="4"/>
        <v>8642.3435419440739</v>
      </c>
      <c r="O12" s="10"/>
    </row>
    <row r="13" spans="1:15" ht="15.75" x14ac:dyDescent="0.25">
      <c r="A13" s="55"/>
      <c r="B13" s="73" t="s">
        <v>20</v>
      </c>
      <c r="C13" s="74"/>
      <c r="D13" s="10">
        <v>51.5</v>
      </c>
      <c r="E13" s="10">
        <v>0</v>
      </c>
      <c r="F13" s="10">
        <f t="shared" si="6"/>
        <v>51.5</v>
      </c>
      <c r="G13" s="10">
        <v>136.5</v>
      </c>
      <c r="H13" s="10">
        <v>0</v>
      </c>
      <c r="I13" s="10">
        <f t="shared" si="1"/>
        <v>136.5</v>
      </c>
      <c r="J13" s="10">
        <f t="shared" si="7"/>
        <v>188</v>
      </c>
      <c r="K13" s="10">
        <v>1319.2</v>
      </c>
      <c r="L13" s="10">
        <v>0</v>
      </c>
      <c r="M13" s="10">
        <f t="shared" si="3"/>
        <v>1319.2</v>
      </c>
      <c r="N13" s="10">
        <f t="shared" si="4"/>
        <v>9664.4688644688649</v>
      </c>
      <c r="O13" s="10"/>
    </row>
    <row r="14" spans="1:15" ht="15.75" customHeight="1" x14ac:dyDescent="0.25">
      <c r="A14" s="55"/>
      <c r="B14" s="57" t="s">
        <v>21</v>
      </c>
      <c r="C14" s="57"/>
      <c r="D14" s="10">
        <v>0</v>
      </c>
      <c r="E14" s="10">
        <v>0</v>
      </c>
      <c r="F14" s="10">
        <f t="shared" si="6"/>
        <v>0</v>
      </c>
      <c r="G14" s="10">
        <v>0</v>
      </c>
      <c r="H14" s="10">
        <v>0</v>
      </c>
      <c r="I14" s="10">
        <f t="shared" si="1"/>
        <v>0</v>
      </c>
      <c r="J14" s="10">
        <f t="shared" si="7"/>
        <v>0</v>
      </c>
      <c r="K14" s="10">
        <v>0</v>
      </c>
      <c r="L14" s="10">
        <v>0</v>
      </c>
      <c r="M14" s="10">
        <f t="shared" si="3"/>
        <v>0</v>
      </c>
      <c r="N14" s="10">
        <v>0</v>
      </c>
      <c r="O14" s="10"/>
    </row>
    <row r="15" spans="1:15" ht="15.75" customHeight="1" x14ac:dyDescent="0.25">
      <c r="A15" s="55"/>
      <c r="B15" s="57" t="s">
        <v>22</v>
      </c>
      <c r="C15" s="57"/>
      <c r="D15" s="10">
        <v>98.004999999999995</v>
      </c>
      <c r="E15" s="10">
        <v>0</v>
      </c>
      <c r="F15" s="10">
        <f t="shared" si="6"/>
        <v>98.004999999999995</v>
      </c>
      <c r="G15" s="10">
        <v>482.98500000000001</v>
      </c>
      <c r="H15" s="10">
        <v>0</v>
      </c>
      <c r="I15" s="10">
        <f t="shared" si="1"/>
        <v>482.98500000000001</v>
      </c>
      <c r="J15" s="10">
        <f t="shared" si="7"/>
        <v>580.99</v>
      </c>
      <c r="K15" s="10">
        <v>3781.9</v>
      </c>
      <c r="L15" s="10">
        <v>0</v>
      </c>
      <c r="M15" s="10">
        <f t="shared" si="3"/>
        <v>3781.9</v>
      </c>
      <c r="N15" s="10">
        <f t="shared" si="4"/>
        <v>7830.2638798306361</v>
      </c>
      <c r="O15" s="10"/>
    </row>
    <row r="16" spans="1:15" ht="15.75" customHeight="1" x14ac:dyDescent="0.25">
      <c r="A16" s="55"/>
      <c r="B16" s="57" t="s">
        <v>23</v>
      </c>
      <c r="C16" s="57"/>
      <c r="D16" s="10">
        <v>52.7</v>
      </c>
      <c r="E16" s="10">
        <v>0</v>
      </c>
      <c r="F16" s="10">
        <f t="shared" si="6"/>
        <v>52.7</v>
      </c>
      <c r="G16" s="10">
        <v>70.599999999999994</v>
      </c>
      <c r="H16" s="10">
        <v>0</v>
      </c>
      <c r="I16" s="10">
        <f t="shared" si="1"/>
        <v>70.599999999999994</v>
      </c>
      <c r="J16" s="10">
        <f t="shared" si="7"/>
        <v>123.3</v>
      </c>
      <c r="K16" s="10">
        <v>418.6</v>
      </c>
      <c r="L16" s="10">
        <v>0</v>
      </c>
      <c r="M16" s="10">
        <f t="shared" si="3"/>
        <v>418.6</v>
      </c>
      <c r="N16" s="10">
        <f t="shared" si="4"/>
        <v>5929.1784702549576</v>
      </c>
      <c r="O16" s="10"/>
    </row>
    <row r="17" spans="1:15" ht="15.75" customHeight="1" x14ac:dyDescent="0.25">
      <c r="A17" s="55"/>
      <c r="B17" s="57" t="s">
        <v>24</v>
      </c>
      <c r="C17" s="57"/>
      <c r="D17" s="10">
        <v>12.3</v>
      </c>
      <c r="E17" s="10">
        <v>0</v>
      </c>
      <c r="F17" s="10">
        <f t="shared" si="6"/>
        <v>12.3</v>
      </c>
      <c r="G17" s="10">
        <v>16.963999999999999</v>
      </c>
      <c r="H17" s="10">
        <v>0</v>
      </c>
      <c r="I17" s="10">
        <f t="shared" si="1"/>
        <v>16.963999999999999</v>
      </c>
      <c r="J17" s="10">
        <f t="shared" si="7"/>
        <v>29.263999999999999</v>
      </c>
      <c r="K17" s="10">
        <v>177.95</v>
      </c>
      <c r="L17" s="10">
        <v>0</v>
      </c>
      <c r="M17" s="10">
        <f t="shared" si="3"/>
        <v>177.95</v>
      </c>
      <c r="N17" s="10">
        <f t="shared" si="4"/>
        <v>10489.860881867484</v>
      </c>
      <c r="O17" s="10"/>
    </row>
    <row r="18" spans="1:15" ht="12" customHeight="1" x14ac:dyDescent="0.25">
      <c r="A18" s="55"/>
      <c r="B18" s="58" t="s">
        <v>105</v>
      </c>
      <c r="C18" s="59"/>
      <c r="D18" s="10">
        <v>0</v>
      </c>
      <c r="E18" s="10">
        <v>0</v>
      </c>
      <c r="F18" s="10">
        <f t="shared" si="6"/>
        <v>0</v>
      </c>
      <c r="G18" s="10">
        <v>0</v>
      </c>
      <c r="H18" s="10">
        <v>0</v>
      </c>
      <c r="I18" s="10">
        <f t="shared" si="1"/>
        <v>0</v>
      </c>
      <c r="J18" s="10">
        <f t="shared" si="7"/>
        <v>0</v>
      </c>
      <c r="K18" s="10">
        <v>0</v>
      </c>
      <c r="L18" s="10">
        <v>0</v>
      </c>
      <c r="M18" s="10">
        <f t="shared" si="3"/>
        <v>0</v>
      </c>
      <c r="N18" s="10">
        <v>0</v>
      </c>
      <c r="O18" s="10"/>
    </row>
    <row r="19" spans="1:15" ht="15.75" customHeight="1" x14ac:dyDescent="0.25">
      <c r="A19" s="56"/>
      <c r="B19" s="60" t="s">
        <v>25</v>
      </c>
      <c r="C19" s="60"/>
      <c r="D19" s="32">
        <f>SUM(D9:D18)</f>
        <v>374.90499999999997</v>
      </c>
      <c r="E19" s="32">
        <f t="shared" ref="E19:M19" si="8">SUM(E9:E18)</f>
        <v>0</v>
      </c>
      <c r="F19" s="32">
        <f t="shared" si="8"/>
        <v>374.90499999999997</v>
      </c>
      <c r="G19" s="32">
        <f t="shared" si="8"/>
        <v>1011.0740000000001</v>
      </c>
      <c r="H19" s="32">
        <f t="shared" si="8"/>
        <v>0</v>
      </c>
      <c r="I19" s="32">
        <f t="shared" si="8"/>
        <v>1011.0740000000001</v>
      </c>
      <c r="J19" s="32">
        <f t="shared" si="8"/>
        <v>1385.9789999999998</v>
      </c>
      <c r="K19" s="32">
        <f t="shared" si="8"/>
        <v>7991.7599999999993</v>
      </c>
      <c r="L19" s="32">
        <f t="shared" si="8"/>
        <v>0</v>
      </c>
      <c r="M19" s="32">
        <f t="shared" si="8"/>
        <v>7991.7599999999993</v>
      </c>
      <c r="N19" s="32"/>
      <c r="O19" s="32"/>
    </row>
    <row r="20" spans="1:15" ht="15.75" customHeight="1" x14ac:dyDescent="0.25">
      <c r="A20" s="55" t="s">
        <v>26</v>
      </c>
      <c r="B20" s="73" t="s">
        <v>27</v>
      </c>
      <c r="C20" s="74"/>
      <c r="D20" s="10">
        <v>46.79</v>
      </c>
      <c r="E20" s="10">
        <v>10.23</v>
      </c>
      <c r="F20" s="10">
        <f t="shared" si="6"/>
        <v>57.019999999999996</v>
      </c>
      <c r="G20" s="10">
        <v>1728.924</v>
      </c>
      <c r="H20" s="10">
        <v>126</v>
      </c>
      <c r="I20" s="10">
        <f t="shared" si="1"/>
        <v>1854.924</v>
      </c>
      <c r="J20" s="10">
        <f>I20+F20</f>
        <v>1911.944</v>
      </c>
      <c r="K20" s="10">
        <v>26071.294999999998</v>
      </c>
      <c r="L20" s="10">
        <v>939.79499999999996</v>
      </c>
      <c r="M20" s="10">
        <f t="shared" si="3"/>
        <v>27011.089999999997</v>
      </c>
      <c r="N20" s="10">
        <f t="shared" si="4"/>
        <v>15079.491637573426</v>
      </c>
      <c r="O20" s="10">
        <f t="shared" si="4"/>
        <v>7458.6904761904761</v>
      </c>
    </row>
    <row r="21" spans="1:15" ht="15.75" customHeight="1" x14ac:dyDescent="0.25">
      <c r="A21" s="55"/>
      <c r="B21" s="57" t="s">
        <v>28</v>
      </c>
      <c r="C21" s="57"/>
      <c r="D21" s="10">
        <v>3</v>
      </c>
      <c r="E21" s="10">
        <v>0</v>
      </c>
      <c r="F21" s="10">
        <f>D21+E21</f>
        <v>3</v>
      </c>
      <c r="G21" s="10">
        <v>15.2</v>
      </c>
      <c r="H21" s="10">
        <v>0</v>
      </c>
      <c r="I21" s="10">
        <f t="shared" si="1"/>
        <v>15.2</v>
      </c>
      <c r="J21" s="10">
        <f t="shared" ref="J21:J24" si="9">I21+F21</f>
        <v>18.2</v>
      </c>
      <c r="K21" s="10">
        <v>57</v>
      </c>
      <c r="L21" s="10">
        <v>0</v>
      </c>
      <c r="M21" s="10">
        <f t="shared" si="3"/>
        <v>57</v>
      </c>
      <c r="N21" s="10">
        <f t="shared" si="4"/>
        <v>3750</v>
      </c>
      <c r="O21" s="10"/>
    </row>
    <row r="22" spans="1:15" ht="12.75" customHeight="1" x14ac:dyDescent="0.25">
      <c r="A22" s="55"/>
      <c r="B22" s="57" t="s">
        <v>29</v>
      </c>
      <c r="C22" s="57"/>
      <c r="D22" s="10">
        <v>0</v>
      </c>
      <c r="E22" s="10">
        <v>0</v>
      </c>
      <c r="F22" s="10">
        <f t="shared" si="6"/>
        <v>0</v>
      </c>
      <c r="G22" s="10">
        <v>0</v>
      </c>
      <c r="H22" s="10">
        <v>0</v>
      </c>
      <c r="I22" s="10">
        <f t="shared" si="1"/>
        <v>0</v>
      </c>
      <c r="J22" s="10">
        <f t="shared" si="9"/>
        <v>0</v>
      </c>
      <c r="K22" s="10">
        <v>0</v>
      </c>
      <c r="L22" s="10">
        <v>0</v>
      </c>
      <c r="M22" s="10">
        <f t="shared" si="3"/>
        <v>0</v>
      </c>
      <c r="N22" s="10">
        <v>0</v>
      </c>
      <c r="O22" s="10"/>
    </row>
    <row r="23" spans="1:15" ht="14.25" customHeight="1" x14ac:dyDescent="0.25">
      <c r="A23" s="55"/>
      <c r="B23" s="57" t="s">
        <v>30</v>
      </c>
      <c r="C23" s="57"/>
      <c r="D23" s="10">
        <v>0</v>
      </c>
      <c r="E23" s="10">
        <v>0</v>
      </c>
      <c r="F23" s="10">
        <f t="shared" si="6"/>
        <v>0</v>
      </c>
      <c r="G23" s="10">
        <v>0</v>
      </c>
      <c r="H23" s="10">
        <v>0</v>
      </c>
      <c r="I23" s="10">
        <f t="shared" si="1"/>
        <v>0</v>
      </c>
      <c r="J23" s="10">
        <f t="shared" si="9"/>
        <v>0</v>
      </c>
      <c r="K23" s="10">
        <v>0</v>
      </c>
      <c r="L23" s="10">
        <v>0</v>
      </c>
      <c r="M23" s="10">
        <f t="shared" si="3"/>
        <v>0</v>
      </c>
      <c r="N23" s="10">
        <v>0</v>
      </c>
      <c r="O23" s="10"/>
    </row>
    <row r="24" spans="1:15" ht="13.5" customHeight="1" x14ac:dyDescent="0.25">
      <c r="A24" s="55"/>
      <c r="B24" s="58" t="s">
        <v>106</v>
      </c>
      <c r="C24" s="59"/>
      <c r="D24" s="10">
        <v>0</v>
      </c>
      <c r="E24" s="10">
        <v>0</v>
      </c>
      <c r="F24" s="10">
        <f t="shared" si="6"/>
        <v>0</v>
      </c>
      <c r="G24" s="10">
        <v>0</v>
      </c>
      <c r="H24" s="10">
        <v>0</v>
      </c>
      <c r="I24" s="10">
        <f t="shared" si="1"/>
        <v>0</v>
      </c>
      <c r="J24" s="10">
        <f t="shared" si="9"/>
        <v>0</v>
      </c>
      <c r="K24" s="10">
        <v>0</v>
      </c>
      <c r="L24" s="10">
        <v>0</v>
      </c>
      <c r="M24" s="10">
        <f t="shared" si="3"/>
        <v>0</v>
      </c>
      <c r="N24" s="10">
        <v>0</v>
      </c>
      <c r="O24" s="10"/>
    </row>
    <row r="25" spans="1:15" ht="15.75" customHeight="1" x14ac:dyDescent="0.25">
      <c r="A25" s="56"/>
      <c r="B25" s="60" t="s">
        <v>31</v>
      </c>
      <c r="C25" s="60"/>
      <c r="D25" s="32">
        <f>SUM(D20:D24)</f>
        <v>49.79</v>
      </c>
      <c r="E25" s="32">
        <f t="shared" ref="E25:M25" si="10">SUM(E20:E24)</f>
        <v>10.23</v>
      </c>
      <c r="F25" s="32">
        <f t="shared" si="10"/>
        <v>60.019999999999996</v>
      </c>
      <c r="G25" s="32">
        <f t="shared" si="10"/>
        <v>1744.124</v>
      </c>
      <c r="H25" s="32">
        <f t="shared" si="10"/>
        <v>126</v>
      </c>
      <c r="I25" s="32">
        <f t="shared" si="10"/>
        <v>1870.124</v>
      </c>
      <c r="J25" s="32">
        <f t="shared" si="10"/>
        <v>1930.144</v>
      </c>
      <c r="K25" s="32">
        <f t="shared" si="10"/>
        <v>26128.294999999998</v>
      </c>
      <c r="L25" s="37">
        <f t="shared" si="10"/>
        <v>939.79499999999996</v>
      </c>
      <c r="M25" s="38">
        <f t="shared" si="10"/>
        <v>27068.089999999997</v>
      </c>
      <c r="N25" s="32"/>
      <c r="O25" s="32"/>
    </row>
    <row r="26" spans="1:15" ht="15.75" customHeight="1" x14ac:dyDescent="0.25">
      <c r="A26" s="55" t="s">
        <v>32</v>
      </c>
      <c r="B26" s="57" t="s">
        <v>33</v>
      </c>
      <c r="C26" s="57"/>
      <c r="D26" s="10">
        <v>8</v>
      </c>
      <c r="E26" s="10">
        <v>0</v>
      </c>
      <c r="F26" s="10">
        <f>SUM(D26:E26)</f>
        <v>8</v>
      </c>
      <c r="G26" s="10">
        <v>8</v>
      </c>
      <c r="H26" s="10">
        <v>0</v>
      </c>
      <c r="I26" s="10">
        <f t="shared" si="1"/>
        <v>8</v>
      </c>
      <c r="J26" s="10">
        <f>I26+F26</f>
        <v>16</v>
      </c>
      <c r="K26" s="10">
        <v>13.1</v>
      </c>
      <c r="L26" s="10">
        <v>0</v>
      </c>
      <c r="M26" s="10">
        <f t="shared" si="3"/>
        <v>13.1</v>
      </c>
      <c r="N26" s="10">
        <f t="shared" si="4"/>
        <v>1637.5</v>
      </c>
      <c r="O26" s="10"/>
    </row>
    <row r="27" spans="1:15" ht="15.75" x14ac:dyDescent="0.25">
      <c r="A27" s="55"/>
      <c r="B27" s="57" t="s">
        <v>34</v>
      </c>
      <c r="C27" s="57"/>
      <c r="D27" s="10">
        <v>86.552000000000007</v>
      </c>
      <c r="E27" s="10">
        <v>5</v>
      </c>
      <c r="F27" s="10">
        <f t="shared" ref="F27:F32" si="11">SUM(D27:E27)</f>
        <v>91.552000000000007</v>
      </c>
      <c r="G27" s="10">
        <v>269.56799999999998</v>
      </c>
      <c r="H27" s="10">
        <v>40.799999999999997</v>
      </c>
      <c r="I27" s="10">
        <f t="shared" si="1"/>
        <v>310.36799999999999</v>
      </c>
      <c r="J27" s="10">
        <f t="shared" ref="J27:J32" si="12">I27+F27</f>
        <v>401.92</v>
      </c>
      <c r="K27" s="10">
        <v>685.47</v>
      </c>
      <c r="L27" s="10">
        <v>37.9</v>
      </c>
      <c r="M27" s="10">
        <f t="shared" si="3"/>
        <v>723.37</v>
      </c>
      <c r="N27" s="10">
        <f t="shared" si="4"/>
        <v>2542.8463319088323</v>
      </c>
      <c r="O27" s="10">
        <f t="shared" si="4"/>
        <v>928.92156862745105</v>
      </c>
    </row>
    <row r="28" spans="1:15" ht="15.75" x14ac:dyDescent="0.25">
      <c r="A28" s="55"/>
      <c r="B28" s="57" t="s">
        <v>35</v>
      </c>
      <c r="C28" s="57"/>
      <c r="D28" s="10">
        <v>138.6</v>
      </c>
      <c r="E28" s="10">
        <v>0</v>
      </c>
      <c r="F28" s="10">
        <f t="shared" si="11"/>
        <v>138.6</v>
      </c>
      <c r="G28" s="10">
        <v>880.41</v>
      </c>
      <c r="H28" s="10">
        <v>0</v>
      </c>
      <c r="I28" s="10">
        <f t="shared" si="1"/>
        <v>880.41</v>
      </c>
      <c r="J28" s="10">
        <f t="shared" si="12"/>
        <v>1019.01</v>
      </c>
      <c r="K28" s="10">
        <v>1542.46</v>
      </c>
      <c r="L28" s="10">
        <v>0</v>
      </c>
      <c r="M28" s="10">
        <f t="shared" si="3"/>
        <v>1542.46</v>
      </c>
      <c r="N28" s="10">
        <f t="shared" si="4"/>
        <v>1751.9791915130452</v>
      </c>
      <c r="O28" s="10"/>
    </row>
    <row r="29" spans="1:15" ht="15.75" customHeight="1" x14ac:dyDescent="0.25">
      <c r="A29" s="55"/>
      <c r="B29" s="57" t="s">
        <v>36</v>
      </c>
      <c r="C29" s="57"/>
      <c r="D29" s="10">
        <v>0</v>
      </c>
      <c r="E29" s="10">
        <v>0</v>
      </c>
      <c r="F29" s="10">
        <f t="shared" si="11"/>
        <v>0</v>
      </c>
      <c r="G29" s="10">
        <v>0</v>
      </c>
      <c r="H29" s="10">
        <v>0</v>
      </c>
      <c r="I29" s="10">
        <f t="shared" si="1"/>
        <v>0</v>
      </c>
      <c r="J29" s="10">
        <f t="shared" si="12"/>
        <v>0</v>
      </c>
      <c r="K29" s="10">
        <v>0</v>
      </c>
      <c r="L29" s="10">
        <v>0</v>
      </c>
      <c r="M29" s="10">
        <f t="shared" si="3"/>
        <v>0</v>
      </c>
      <c r="N29" s="10">
        <v>0</v>
      </c>
      <c r="O29" s="10"/>
    </row>
    <row r="30" spans="1:15" ht="15.75" customHeight="1" x14ac:dyDescent="0.25">
      <c r="A30" s="55"/>
      <c r="B30" s="57" t="s">
        <v>37</v>
      </c>
      <c r="C30" s="57"/>
      <c r="D30" s="10">
        <v>8</v>
      </c>
      <c r="E30" s="10">
        <v>0</v>
      </c>
      <c r="F30" s="10">
        <f t="shared" si="11"/>
        <v>8</v>
      </c>
      <c r="G30" s="10">
        <v>26.6</v>
      </c>
      <c r="H30" s="10">
        <v>0.2</v>
      </c>
      <c r="I30" s="10">
        <f t="shared" si="1"/>
        <v>26.8</v>
      </c>
      <c r="J30" s="10">
        <f t="shared" si="12"/>
        <v>34.799999999999997</v>
      </c>
      <c r="K30" s="10">
        <v>92.22</v>
      </c>
      <c r="L30" s="10">
        <v>0</v>
      </c>
      <c r="M30" s="10">
        <f t="shared" si="3"/>
        <v>92.22</v>
      </c>
      <c r="N30" s="10">
        <f t="shared" ref="N30" si="13">(K30/G30)*1000</f>
        <v>3466.9172932330821</v>
      </c>
      <c r="O30" s="10">
        <v>0</v>
      </c>
    </row>
    <row r="31" spans="1:15" ht="10.5" customHeight="1" x14ac:dyDescent="0.25">
      <c r="A31" s="55"/>
      <c r="B31" s="57" t="s">
        <v>38</v>
      </c>
      <c r="C31" s="57"/>
      <c r="D31" s="10">
        <v>0</v>
      </c>
      <c r="E31" s="10">
        <v>0</v>
      </c>
      <c r="F31" s="10">
        <f t="shared" si="11"/>
        <v>0</v>
      </c>
      <c r="G31" s="10">
        <v>0</v>
      </c>
      <c r="H31" s="10">
        <v>0</v>
      </c>
      <c r="I31" s="10">
        <f t="shared" si="1"/>
        <v>0</v>
      </c>
      <c r="J31" s="10">
        <f t="shared" si="12"/>
        <v>0</v>
      </c>
      <c r="K31" s="10">
        <v>0</v>
      </c>
      <c r="L31" s="10">
        <v>0</v>
      </c>
      <c r="M31" s="10">
        <f t="shared" si="3"/>
        <v>0</v>
      </c>
      <c r="N31" s="10">
        <v>0</v>
      </c>
      <c r="O31" s="10"/>
    </row>
    <row r="32" spans="1:15" ht="11.25" customHeight="1" x14ac:dyDescent="0.25">
      <c r="A32" s="55"/>
      <c r="B32" s="57" t="s">
        <v>39</v>
      </c>
      <c r="C32" s="57"/>
      <c r="D32" s="10">
        <v>0</v>
      </c>
      <c r="E32" s="10">
        <v>0</v>
      </c>
      <c r="F32" s="10">
        <f t="shared" si="11"/>
        <v>0</v>
      </c>
      <c r="G32" s="10">
        <v>0</v>
      </c>
      <c r="H32" s="10">
        <v>0</v>
      </c>
      <c r="I32" s="10">
        <f t="shared" si="1"/>
        <v>0</v>
      </c>
      <c r="J32" s="10">
        <f t="shared" si="12"/>
        <v>0</v>
      </c>
      <c r="K32" s="10">
        <v>0</v>
      </c>
      <c r="L32" s="10">
        <v>0</v>
      </c>
      <c r="M32" s="10">
        <f t="shared" si="3"/>
        <v>0</v>
      </c>
      <c r="N32" s="10">
        <v>0</v>
      </c>
      <c r="O32" s="10"/>
    </row>
    <row r="33" spans="1:15" ht="15.75" customHeight="1" x14ac:dyDescent="0.25">
      <c r="A33" s="56"/>
      <c r="B33" s="60" t="s">
        <v>40</v>
      </c>
      <c r="C33" s="60"/>
      <c r="D33" s="32">
        <f>SUM(D26:D32)</f>
        <v>241.15199999999999</v>
      </c>
      <c r="E33" s="32">
        <f t="shared" ref="E33:M33" si="14">SUM(E26:E32)</f>
        <v>5</v>
      </c>
      <c r="F33" s="32">
        <f t="shared" si="14"/>
        <v>246.15199999999999</v>
      </c>
      <c r="G33" s="32">
        <f t="shared" si="14"/>
        <v>1184.578</v>
      </c>
      <c r="H33" s="32">
        <f t="shared" si="14"/>
        <v>41</v>
      </c>
      <c r="I33" s="32">
        <f t="shared" si="14"/>
        <v>1225.578</v>
      </c>
      <c r="J33" s="32">
        <f t="shared" si="14"/>
        <v>1471.73</v>
      </c>
      <c r="K33" s="32">
        <f t="shared" si="14"/>
        <v>2333.25</v>
      </c>
      <c r="L33" s="32">
        <f t="shared" si="14"/>
        <v>37.9</v>
      </c>
      <c r="M33" s="32">
        <f t="shared" si="14"/>
        <v>2371.15</v>
      </c>
      <c r="N33" s="32"/>
      <c r="O33" s="32"/>
    </row>
    <row r="34" spans="1:15" ht="18.75" x14ac:dyDescent="0.25">
      <c r="A34" s="63" t="s">
        <v>117</v>
      </c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75" t="s">
        <v>0</v>
      </c>
      <c r="M34" s="75"/>
      <c r="N34" s="75"/>
      <c r="O34" s="75"/>
    </row>
    <row r="35" spans="1:15" ht="15.75" x14ac:dyDescent="0.25">
      <c r="A35" s="76" t="s">
        <v>1</v>
      </c>
      <c r="B35" s="77"/>
      <c r="C35" s="78"/>
      <c r="D35" s="82" t="s">
        <v>2</v>
      </c>
      <c r="E35" s="82"/>
      <c r="F35" s="82"/>
      <c r="G35" s="82" t="s">
        <v>3</v>
      </c>
      <c r="H35" s="82"/>
      <c r="I35" s="82"/>
      <c r="J35" s="82" t="s">
        <v>4</v>
      </c>
      <c r="K35" s="82" t="s">
        <v>5</v>
      </c>
      <c r="L35" s="82"/>
      <c r="M35" s="82"/>
      <c r="N35" s="83" t="s">
        <v>6</v>
      </c>
      <c r="O35" s="83"/>
    </row>
    <row r="36" spans="1:15" ht="15.75" x14ac:dyDescent="0.25">
      <c r="A36" s="79"/>
      <c r="B36" s="80"/>
      <c r="C36" s="81"/>
      <c r="D36" s="4" t="s">
        <v>7</v>
      </c>
      <c r="E36" s="4" t="s">
        <v>8</v>
      </c>
      <c r="F36" s="4" t="s">
        <v>9</v>
      </c>
      <c r="G36" s="4" t="s">
        <v>7</v>
      </c>
      <c r="H36" s="4" t="s">
        <v>8</v>
      </c>
      <c r="I36" s="4" t="s">
        <v>9</v>
      </c>
      <c r="J36" s="82"/>
      <c r="K36" s="4" t="s">
        <v>7</v>
      </c>
      <c r="L36" s="4" t="s">
        <v>8</v>
      </c>
      <c r="M36" s="4" t="s">
        <v>9</v>
      </c>
      <c r="N36" s="4" t="s">
        <v>7</v>
      </c>
      <c r="O36" s="4" t="s">
        <v>8</v>
      </c>
    </row>
    <row r="37" spans="1:15" ht="15.75" customHeight="1" x14ac:dyDescent="0.25">
      <c r="A37" s="55" t="s">
        <v>41</v>
      </c>
      <c r="B37" s="57" t="s">
        <v>42</v>
      </c>
      <c r="C37" s="57"/>
      <c r="D37" s="10">
        <v>0</v>
      </c>
      <c r="E37" s="10">
        <v>0</v>
      </c>
      <c r="F37" s="10">
        <f>SUM(E37:E37)</f>
        <v>0</v>
      </c>
      <c r="G37" s="10">
        <v>0</v>
      </c>
      <c r="H37" s="10">
        <v>0</v>
      </c>
      <c r="I37" s="10">
        <f>SUM(E37:H37)</f>
        <v>0</v>
      </c>
      <c r="J37" s="10">
        <f>I37+F37</f>
        <v>0</v>
      </c>
      <c r="K37" s="10">
        <v>0</v>
      </c>
      <c r="L37" s="10">
        <v>0</v>
      </c>
      <c r="M37" s="10">
        <f>SUM(K37:L37)</f>
        <v>0</v>
      </c>
      <c r="N37" s="10">
        <v>0</v>
      </c>
      <c r="O37" s="10">
        <v>0</v>
      </c>
    </row>
    <row r="38" spans="1:15" ht="12.75" customHeight="1" x14ac:dyDescent="0.25">
      <c r="A38" s="55"/>
      <c r="B38" s="57" t="s">
        <v>43</v>
      </c>
      <c r="C38" s="57"/>
      <c r="D38" s="10">
        <v>0</v>
      </c>
      <c r="E38" s="10">
        <v>0</v>
      </c>
      <c r="F38" s="10">
        <f t="shared" ref="F38:F43" si="15">SUM(D38:E38)</f>
        <v>0</v>
      </c>
      <c r="G38" s="10">
        <v>0</v>
      </c>
      <c r="H38" s="10">
        <v>0</v>
      </c>
      <c r="I38" s="10">
        <f t="shared" ref="I38:I43" si="16">SUM(G38:H38)</f>
        <v>0</v>
      </c>
      <c r="J38" s="10">
        <f t="shared" ref="J38:J43" si="17">I38+F38</f>
        <v>0</v>
      </c>
      <c r="K38" s="10">
        <v>0</v>
      </c>
      <c r="L38" s="10">
        <v>0</v>
      </c>
      <c r="M38" s="10">
        <v>0</v>
      </c>
      <c r="N38" s="10">
        <v>0</v>
      </c>
      <c r="O38" s="10"/>
    </row>
    <row r="39" spans="1:15" ht="10.5" customHeight="1" x14ac:dyDescent="0.25">
      <c r="A39" s="55"/>
      <c r="B39" s="57" t="s">
        <v>44</v>
      </c>
      <c r="C39" s="57"/>
      <c r="D39" s="10">
        <v>0</v>
      </c>
      <c r="E39" s="10">
        <v>0</v>
      </c>
      <c r="F39" s="10">
        <f t="shared" si="15"/>
        <v>0</v>
      </c>
      <c r="G39" s="10">
        <v>0</v>
      </c>
      <c r="H39" s="10">
        <v>0</v>
      </c>
      <c r="I39" s="10">
        <f t="shared" si="16"/>
        <v>0</v>
      </c>
      <c r="J39" s="10">
        <f t="shared" si="17"/>
        <v>0</v>
      </c>
      <c r="K39" s="10">
        <v>0</v>
      </c>
      <c r="L39" s="10">
        <v>0</v>
      </c>
      <c r="M39" s="10">
        <f t="shared" ref="M39:M43" si="18">SUM(K39:L39)</f>
        <v>0</v>
      </c>
      <c r="N39" s="10">
        <v>0</v>
      </c>
      <c r="O39" s="10"/>
    </row>
    <row r="40" spans="1:15" ht="14.25" customHeight="1" x14ac:dyDescent="0.25">
      <c r="A40" s="55"/>
      <c r="B40" s="57" t="s">
        <v>45</v>
      </c>
      <c r="C40" s="57"/>
      <c r="D40" s="10">
        <v>0</v>
      </c>
      <c r="E40" s="10">
        <v>0</v>
      </c>
      <c r="F40" s="10">
        <f t="shared" si="15"/>
        <v>0</v>
      </c>
      <c r="G40" s="10">
        <v>0</v>
      </c>
      <c r="H40" s="10"/>
      <c r="I40" s="10">
        <f t="shared" si="16"/>
        <v>0</v>
      </c>
      <c r="J40" s="10">
        <f t="shared" si="17"/>
        <v>0</v>
      </c>
      <c r="K40" s="10">
        <v>0</v>
      </c>
      <c r="L40" s="10">
        <v>0</v>
      </c>
      <c r="M40" s="10">
        <f t="shared" si="18"/>
        <v>0</v>
      </c>
      <c r="N40" s="10">
        <v>0</v>
      </c>
      <c r="O40" s="10"/>
    </row>
    <row r="41" spans="1:15" ht="12.75" customHeight="1" x14ac:dyDescent="0.25">
      <c r="A41" s="55"/>
      <c r="B41" s="57" t="s">
        <v>46</v>
      </c>
      <c r="C41" s="57"/>
      <c r="D41" s="10">
        <v>0</v>
      </c>
      <c r="E41" s="10">
        <v>0</v>
      </c>
      <c r="F41" s="10">
        <f t="shared" si="15"/>
        <v>0</v>
      </c>
      <c r="G41" s="10">
        <v>0</v>
      </c>
      <c r="H41" s="10">
        <v>0</v>
      </c>
      <c r="I41" s="10">
        <f t="shared" si="16"/>
        <v>0</v>
      </c>
      <c r="J41" s="10">
        <f t="shared" si="17"/>
        <v>0</v>
      </c>
      <c r="K41" s="10">
        <v>0</v>
      </c>
      <c r="L41" s="10">
        <v>0</v>
      </c>
      <c r="M41" s="10">
        <f t="shared" si="18"/>
        <v>0</v>
      </c>
      <c r="N41" s="10">
        <v>0</v>
      </c>
      <c r="O41" s="10"/>
    </row>
    <row r="42" spans="1:15" ht="12.75" customHeight="1" x14ac:dyDescent="0.25">
      <c r="A42" s="55"/>
      <c r="B42" s="57" t="s">
        <v>47</v>
      </c>
      <c r="C42" s="57"/>
      <c r="D42" s="10">
        <v>0</v>
      </c>
      <c r="E42" s="10">
        <v>0</v>
      </c>
      <c r="F42" s="10">
        <f t="shared" si="15"/>
        <v>0</v>
      </c>
      <c r="G42" s="10">
        <v>0</v>
      </c>
      <c r="H42" s="10">
        <v>0</v>
      </c>
      <c r="I42" s="10">
        <f t="shared" si="16"/>
        <v>0</v>
      </c>
      <c r="J42" s="10">
        <f t="shared" si="17"/>
        <v>0</v>
      </c>
      <c r="K42" s="10">
        <v>0</v>
      </c>
      <c r="L42" s="10">
        <v>0</v>
      </c>
      <c r="M42" s="10">
        <f t="shared" si="18"/>
        <v>0</v>
      </c>
      <c r="N42" s="10">
        <v>0</v>
      </c>
      <c r="O42" s="10"/>
    </row>
    <row r="43" spans="1:15" ht="12" customHeight="1" x14ac:dyDescent="0.25">
      <c r="A43" s="55"/>
      <c r="B43" s="58" t="s">
        <v>108</v>
      </c>
      <c r="C43" s="59"/>
      <c r="D43" s="10">
        <v>0</v>
      </c>
      <c r="E43" s="10">
        <v>0</v>
      </c>
      <c r="F43" s="10">
        <f t="shared" si="15"/>
        <v>0</v>
      </c>
      <c r="G43" s="10">
        <v>0</v>
      </c>
      <c r="H43" s="10">
        <v>0</v>
      </c>
      <c r="I43" s="10">
        <f t="shared" si="16"/>
        <v>0</v>
      </c>
      <c r="J43" s="10">
        <f t="shared" si="17"/>
        <v>0</v>
      </c>
      <c r="K43" s="10">
        <v>0</v>
      </c>
      <c r="L43" s="10">
        <v>0</v>
      </c>
      <c r="M43" s="10">
        <f t="shared" si="18"/>
        <v>0</v>
      </c>
      <c r="N43" s="10">
        <v>0</v>
      </c>
      <c r="O43" s="10"/>
    </row>
    <row r="44" spans="1:15" ht="15.75" customHeight="1" x14ac:dyDescent="0.25">
      <c r="A44" s="56"/>
      <c r="B44" s="60" t="s">
        <v>48</v>
      </c>
      <c r="C44" s="60"/>
      <c r="D44" s="32">
        <f>SUM(D37:D43)</f>
        <v>0</v>
      </c>
      <c r="E44" s="32">
        <f>SUM(E37:E43)</f>
        <v>0</v>
      </c>
      <c r="F44" s="32">
        <f t="shared" ref="F44" si="19">SUM(F37:F42)</f>
        <v>0</v>
      </c>
      <c r="G44" s="32">
        <f t="shared" ref="G44:M44" si="20">SUM(G37:G43)</f>
        <v>0</v>
      </c>
      <c r="H44" s="32">
        <f t="shared" si="20"/>
        <v>0</v>
      </c>
      <c r="I44" s="32">
        <f t="shared" si="20"/>
        <v>0</v>
      </c>
      <c r="J44" s="32">
        <f t="shared" si="20"/>
        <v>0</v>
      </c>
      <c r="K44" s="32">
        <f t="shared" si="20"/>
        <v>0</v>
      </c>
      <c r="L44" s="32">
        <f t="shared" si="20"/>
        <v>0</v>
      </c>
      <c r="M44" s="32">
        <f t="shared" si="20"/>
        <v>0</v>
      </c>
      <c r="N44" s="32"/>
      <c r="O44" s="32"/>
    </row>
    <row r="45" spans="1:15" ht="11.25" customHeight="1" x14ac:dyDescent="0.25">
      <c r="A45" s="55" t="s">
        <v>49</v>
      </c>
      <c r="B45" s="57" t="s">
        <v>50</v>
      </c>
      <c r="C45" s="57"/>
      <c r="D45" s="10">
        <v>0</v>
      </c>
      <c r="E45" s="10">
        <v>0</v>
      </c>
      <c r="F45" s="10">
        <f>SUM(D45:E45)</f>
        <v>0</v>
      </c>
      <c r="G45" s="10">
        <v>0</v>
      </c>
      <c r="H45" s="10">
        <v>0</v>
      </c>
      <c r="I45" s="10">
        <f>SUM(G45:H45)</f>
        <v>0</v>
      </c>
      <c r="J45" s="10">
        <f>I45+F45</f>
        <v>0</v>
      </c>
      <c r="K45" s="10">
        <v>0</v>
      </c>
      <c r="L45" s="10">
        <v>0</v>
      </c>
      <c r="M45" s="10">
        <f>SUM(K45:L45)</f>
        <v>0</v>
      </c>
      <c r="N45" s="10">
        <v>0</v>
      </c>
      <c r="O45" s="10"/>
    </row>
    <row r="46" spans="1:15" ht="12" customHeight="1" x14ac:dyDescent="0.25">
      <c r="A46" s="55"/>
      <c r="B46" s="85" t="s">
        <v>51</v>
      </c>
      <c r="C46" s="5" t="s">
        <v>52</v>
      </c>
      <c r="D46" s="10">
        <v>0</v>
      </c>
      <c r="E46" s="10">
        <v>0</v>
      </c>
      <c r="F46" s="10">
        <f t="shared" ref="F46:F52" si="21">SUM(D46:E46)</f>
        <v>0</v>
      </c>
      <c r="G46" s="10">
        <v>0</v>
      </c>
      <c r="H46" s="10">
        <v>0</v>
      </c>
      <c r="I46" s="10">
        <f t="shared" ref="I46:I52" si="22">SUM(G46:H46)</f>
        <v>0</v>
      </c>
      <c r="J46" s="10">
        <f t="shared" ref="J46:J52" si="23">I46+F46</f>
        <v>0</v>
      </c>
      <c r="K46" s="10">
        <v>0</v>
      </c>
      <c r="L46" s="10">
        <v>0</v>
      </c>
      <c r="M46" s="10">
        <f t="shared" ref="M46:M52" si="24">SUM(K46:L46)</f>
        <v>0</v>
      </c>
      <c r="N46" s="10">
        <v>0</v>
      </c>
      <c r="O46" s="10"/>
    </row>
    <row r="47" spans="1:15" ht="11.25" customHeight="1" x14ac:dyDescent="0.25">
      <c r="A47" s="55"/>
      <c r="B47" s="85"/>
      <c r="C47" s="5" t="s">
        <v>53</v>
      </c>
      <c r="D47" s="10">
        <v>0</v>
      </c>
      <c r="E47" s="10">
        <v>0</v>
      </c>
      <c r="F47" s="10">
        <f t="shared" si="21"/>
        <v>0</v>
      </c>
      <c r="G47" s="10">
        <v>0</v>
      </c>
      <c r="H47" s="10">
        <v>0</v>
      </c>
      <c r="I47" s="10">
        <f t="shared" si="22"/>
        <v>0</v>
      </c>
      <c r="J47" s="10">
        <f t="shared" si="23"/>
        <v>0</v>
      </c>
      <c r="K47" s="10">
        <v>0</v>
      </c>
      <c r="L47" s="10">
        <v>0</v>
      </c>
      <c r="M47" s="10">
        <f t="shared" si="24"/>
        <v>0</v>
      </c>
      <c r="N47" s="10">
        <v>0</v>
      </c>
      <c r="O47" s="10"/>
    </row>
    <row r="48" spans="1:15" ht="9.75" customHeight="1" x14ac:dyDescent="0.25">
      <c r="A48" s="55"/>
      <c r="B48" s="85"/>
      <c r="C48" s="5" t="s">
        <v>54</v>
      </c>
      <c r="D48" s="10">
        <v>0</v>
      </c>
      <c r="E48" s="10">
        <v>0</v>
      </c>
      <c r="F48" s="10">
        <f t="shared" si="21"/>
        <v>0</v>
      </c>
      <c r="G48" s="10">
        <v>0</v>
      </c>
      <c r="H48" s="10">
        <v>0</v>
      </c>
      <c r="I48" s="10">
        <f t="shared" si="22"/>
        <v>0</v>
      </c>
      <c r="J48" s="10">
        <f t="shared" si="23"/>
        <v>0</v>
      </c>
      <c r="K48" s="10">
        <v>0</v>
      </c>
      <c r="L48" s="10">
        <v>0</v>
      </c>
      <c r="M48" s="10">
        <f t="shared" si="24"/>
        <v>0</v>
      </c>
      <c r="N48" s="10">
        <v>0</v>
      </c>
      <c r="O48" s="10"/>
    </row>
    <row r="49" spans="1:15" ht="12" customHeight="1" x14ac:dyDescent="0.25">
      <c r="A49" s="55"/>
      <c r="B49" s="85"/>
      <c r="C49" s="5" t="s">
        <v>55</v>
      </c>
      <c r="D49" s="10">
        <v>0</v>
      </c>
      <c r="E49" s="10">
        <v>0</v>
      </c>
      <c r="F49" s="10">
        <f t="shared" si="21"/>
        <v>0</v>
      </c>
      <c r="G49" s="10">
        <v>0</v>
      </c>
      <c r="H49" s="10">
        <v>0</v>
      </c>
      <c r="I49" s="10">
        <f t="shared" si="22"/>
        <v>0</v>
      </c>
      <c r="J49" s="10">
        <f t="shared" si="23"/>
        <v>0</v>
      </c>
      <c r="K49" s="10">
        <v>0</v>
      </c>
      <c r="L49" s="10">
        <v>0</v>
      </c>
      <c r="M49" s="10">
        <f t="shared" si="24"/>
        <v>0</v>
      </c>
      <c r="N49" s="10">
        <v>0</v>
      </c>
      <c r="O49" s="10"/>
    </row>
    <row r="50" spans="1:15" ht="12.75" customHeight="1" x14ac:dyDescent="0.25">
      <c r="A50" s="55"/>
      <c r="B50" s="85"/>
      <c r="C50" s="5" t="s">
        <v>56</v>
      </c>
      <c r="D50" s="10">
        <v>0</v>
      </c>
      <c r="E50" s="10">
        <v>0</v>
      </c>
      <c r="F50" s="10">
        <f t="shared" si="21"/>
        <v>0</v>
      </c>
      <c r="G50" s="10">
        <v>0</v>
      </c>
      <c r="H50" s="10">
        <v>0</v>
      </c>
      <c r="I50" s="10">
        <f t="shared" si="22"/>
        <v>0</v>
      </c>
      <c r="J50" s="10">
        <f t="shared" si="23"/>
        <v>0</v>
      </c>
      <c r="K50" s="10">
        <v>0</v>
      </c>
      <c r="L50" s="10">
        <v>0</v>
      </c>
      <c r="M50" s="10">
        <f t="shared" si="24"/>
        <v>0</v>
      </c>
      <c r="N50" s="10">
        <v>0</v>
      </c>
      <c r="O50" s="10"/>
    </row>
    <row r="51" spans="1:15" ht="10.5" customHeight="1" x14ac:dyDescent="0.25">
      <c r="A51" s="55"/>
      <c r="B51" s="85"/>
      <c r="C51" s="5" t="s">
        <v>57</v>
      </c>
      <c r="D51" s="10">
        <v>0</v>
      </c>
      <c r="E51" s="10">
        <v>0</v>
      </c>
      <c r="F51" s="10">
        <f t="shared" si="21"/>
        <v>0</v>
      </c>
      <c r="G51" s="10">
        <v>0</v>
      </c>
      <c r="H51" s="10">
        <v>0</v>
      </c>
      <c r="I51" s="10">
        <f t="shared" si="22"/>
        <v>0</v>
      </c>
      <c r="J51" s="10">
        <f t="shared" si="23"/>
        <v>0</v>
      </c>
      <c r="K51" s="10">
        <v>0</v>
      </c>
      <c r="L51" s="10">
        <v>0</v>
      </c>
      <c r="M51" s="10">
        <f t="shared" si="24"/>
        <v>0</v>
      </c>
      <c r="N51" s="10">
        <v>0</v>
      </c>
      <c r="O51" s="10"/>
    </row>
    <row r="52" spans="1:15" ht="12" customHeight="1" x14ac:dyDescent="0.25">
      <c r="A52" s="55"/>
      <c r="B52" s="85"/>
      <c r="C52" s="5" t="s">
        <v>58</v>
      </c>
      <c r="D52" s="10">
        <v>0</v>
      </c>
      <c r="E52" s="10">
        <v>0</v>
      </c>
      <c r="F52" s="10">
        <f t="shared" si="21"/>
        <v>0</v>
      </c>
      <c r="G52" s="10">
        <v>0</v>
      </c>
      <c r="H52" s="10">
        <v>0</v>
      </c>
      <c r="I52" s="10">
        <f t="shared" si="22"/>
        <v>0</v>
      </c>
      <c r="J52" s="10">
        <f t="shared" si="23"/>
        <v>0</v>
      </c>
      <c r="K52" s="10">
        <v>0</v>
      </c>
      <c r="L52" s="10">
        <v>0</v>
      </c>
      <c r="M52" s="10">
        <f t="shared" si="24"/>
        <v>0</v>
      </c>
      <c r="N52" s="10">
        <v>0</v>
      </c>
      <c r="O52" s="10"/>
    </row>
    <row r="53" spans="1:15" ht="13.5" customHeight="1" x14ac:dyDescent="0.25">
      <c r="A53" s="84"/>
      <c r="B53" s="86"/>
      <c r="C53" s="6" t="s">
        <v>59</v>
      </c>
      <c r="D53" s="12">
        <f>SUM(D46:D52)</f>
        <v>0</v>
      </c>
      <c r="E53" s="12">
        <f t="shared" ref="E53:N53" si="25">SUM(E46:E52)</f>
        <v>0</v>
      </c>
      <c r="F53" s="12">
        <f t="shared" si="25"/>
        <v>0</v>
      </c>
      <c r="G53" s="12">
        <f t="shared" si="25"/>
        <v>0</v>
      </c>
      <c r="H53" s="12">
        <f t="shared" si="25"/>
        <v>0</v>
      </c>
      <c r="I53" s="12">
        <f t="shared" si="25"/>
        <v>0</v>
      </c>
      <c r="J53" s="12">
        <f t="shared" si="25"/>
        <v>0</v>
      </c>
      <c r="K53" s="12">
        <f t="shared" si="25"/>
        <v>0</v>
      </c>
      <c r="L53" s="12">
        <f t="shared" si="25"/>
        <v>0</v>
      </c>
      <c r="M53" s="12">
        <f t="shared" si="25"/>
        <v>0</v>
      </c>
      <c r="N53" s="12">
        <f t="shared" si="25"/>
        <v>0</v>
      </c>
      <c r="O53" s="12"/>
    </row>
    <row r="54" spans="1:15" ht="15.75" x14ac:dyDescent="0.25">
      <c r="A54" s="55"/>
      <c r="B54" s="73" t="s">
        <v>60</v>
      </c>
      <c r="C54" s="74"/>
      <c r="D54" s="10">
        <v>0</v>
      </c>
      <c r="E54" s="10">
        <v>0</v>
      </c>
      <c r="F54" s="10">
        <f>SUM(D54:E54)</f>
        <v>0</v>
      </c>
      <c r="G54" s="10">
        <v>0</v>
      </c>
      <c r="H54" s="10">
        <v>0</v>
      </c>
      <c r="I54" s="10">
        <f>SUM(G54:H54)</f>
        <v>0</v>
      </c>
      <c r="J54" s="10">
        <f>I54+F54</f>
        <v>0</v>
      </c>
      <c r="K54" s="10">
        <v>0</v>
      </c>
      <c r="L54" s="10">
        <v>0</v>
      </c>
      <c r="M54" s="10">
        <f>SUM(K54:L54)</f>
        <v>0</v>
      </c>
      <c r="N54" s="10">
        <v>0</v>
      </c>
      <c r="O54" s="10"/>
    </row>
    <row r="55" spans="1:15" ht="15.75" customHeight="1" x14ac:dyDescent="0.25">
      <c r="A55" s="55"/>
      <c r="B55" s="57" t="s">
        <v>61</v>
      </c>
      <c r="C55" s="57"/>
      <c r="D55" s="10">
        <v>0</v>
      </c>
      <c r="E55" s="10">
        <v>0</v>
      </c>
      <c r="F55" s="10">
        <f t="shared" ref="F55:F60" si="26">SUM(D55:E55)</f>
        <v>0</v>
      </c>
      <c r="G55" s="10">
        <v>0</v>
      </c>
      <c r="H55" s="10">
        <v>0</v>
      </c>
      <c r="I55" s="10">
        <f t="shared" ref="I55:I60" si="27">SUM(G55:H55)</f>
        <v>0</v>
      </c>
      <c r="J55" s="10">
        <f t="shared" ref="J55:J70" si="28">I55+F55</f>
        <v>0</v>
      </c>
      <c r="K55" s="10">
        <v>0</v>
      </c>
      <c r="L55" s="10">
        <v>0</v>
      </c>
      <c r="M55" s="10">
        <f t="shared" ref="M55:M60" si="29">SUM(K55:L55)</f>
        <v>0</v>
      </c>
      <c r="N55" s="10">
        <v>0</v>
      </c>
      <c r="O55" s="10"/>
    </row>
    <row r="56" spans="1:15" ht="15.75" customHeight="1" x14ac:dyDescent="0.25">
      <c r="A56" s="55"/>
      <c r="B56" s="57" t="s">
        <v>62</v>
      </c>
      <c r="C56" s="57"/>
      <c r="D56" s="10">
        <v>0</v>
      </c>
      <c r="E56" s="10">
        <v>0</v>
      </c>
      <c r="F56" s="10">
        <f t="shared" si="26"/>
        <v>0</v>
      </c>
      <c r="G56" s="10">
        <v>0</v>
      </c>
      <c r="H56" s="10">
        <v>0</v>
      </c>
      <c r="I56" s="10">
        <f t="shared" si="27"/>
        <v>0</v>
      </c>
      <c r="J56" s="10">
        <f t="shared" si="28"/>
        <v>0</v>
      </c>
      <c r="K56" s="10">
        <v>0</v>
      </c>
      <c r="L56" s="10">
        <v>0</v>
      </c>
      <c r="M56" s="10">
        <f t="shared" si="29"/>
        <v>0</v>
      </c>
      <c r="N56" s="10">
        <v>0</v>
      </c>
      <c r="O56" s="10"/>
    </row>
    <row r="57" spans="1:15" ht="10.5" customHeight="1" x14ac:dyDescent="0.25">
      <c r="A57" s="55"/>
      <c r="B57" s="57" t="s">
        <v>63</v>
      </c>
      <c r="C57" s="57"/>
      <c r="D57" s="10">
        <v>0</v>
      </c>
      <c r="E57" s="10">
        <v>0</v>
      </c>
      <c r="F57" s="10">
        <f t="shared" si="26"/>
        <v>0</v>
      </c>
      <c r="G57" s="10">
        <v>0</v>
      </c>
      <c r="H57" s="10">
        <v>0</v>
      </c>
      <c r="I57" s="10">
        <f t="shared" si="27"/>
        <v>0</v>
      </c>
      <c r="J57" s="10">
        <f t="shared" si="28"/>
        <v>0</v>
      </c>
      <c r="K57" s="10">
        <v>0</v>
      </c>
      <c r="L57" s="10">
        <v>0</v>
      </c>
      <c r="M57" s="10">
        <f t="shared" si="29"/>
        <v>0</v>
      </c>
      <c r="N57" s="10">
        <v>0</v>
      </c>
      <c r="O57" s="10"/>
    </row>
    <row r="58" spans="1:15" ht="11.25" customHeight="1" x14ac:dyDescent="0.25">
      <c r="A58" s="55"/>
      <c r="B58" s="57" t="s">
        <v>64</v>
      </c>
      <c r="C58" s="57"/>
      <c r="D58" s="10">
        <v>0</v>
      </c>
      <c r="E58" s="10">
        <v>0</v>
      </c>
      <c r="F58" s="10">
        <f t="shared" si="26"/>
        <v>0</v>
      </c>
      <c r="G58" s="10">
        <v>0</v>
      </c>
      <c r="H58" s="10">
        <v>0</v>
      </c>
      <c r="I58" s="10">
        <f t="shared" si="27"/>
        <v>0</v>
      </c>
      <c r="J58" s="10">
        <f t="shared" si="28"/>
        <v>0</v>
      </c>
      <c r="K58" s="10">
        <v>0</v>
      </c>
      <c r="L58" s="10">
        <v>0</v>
      </c>
      <c r="M58" s="10">
        <f t="shared" si="29"/>
        <v>0</v>
      </c>
      <c r="N58" s="10">
        <v>0</v>
      </c>
      <c r="O58" s="10"/>
    </row>
    <row r="59" spans="1:15" ht="15.75" customHeight="1" x14ac:dyDescent="0.25">
      <c r="A59" s="55"/>
      <c r="B59" s="57" t="s">
        <v>65</v>
      </c>
      <c r="C59" s="57"/>
      <c r="D59" s="10">
        <v>0</v>
      </c>
      <c r="E59" s="10">
        <v>0</v>
      </c>
      <c r="F59" s="10">
        <f t="shared" si="26"/>
        <v>0</v>
      </c>
      <c r="G59" s="10">
        <v>0</v>
      </c>
      <c r="H59" s="10">
        <v>0</v>
      </c>
      <c r="I59" s="10">
        <f t="shared" si="27"/>
        <v>0</v>
      </c>
      <c r="J59" s="10">
        <f t="shared" si="28"/>
        <v>0</v>
      </c>
      <c r="K59" s="10">
        <v>0</v>
      </c>
      <c r="L59" s="10">
        <v>0</v>
      </c>
      <c r="M59" s="10">
        <f t="shared" si="29"/>
        <v>0</v>
      </c>
      <c r="N59" s="10">
        <v>0</v>
      </c>
      <c r="O59" s="10"/>
    </row>
    <row r="60" spans="1:15" ht="12" customHeight="1" x14ac:dyDescent="0.25">
      <c r="A60" s="55"/>
      <c r="B60" s="58" t="s">
        <v>109</v>
      </c>
      <c r="C60" s="59"/>
      <c r="D60" s="10">
        <v>0</v>
      </c>
      <c r="E60" s="10">
        <v>0</v>
      </c>
      <c r="F60" s="10">
        <f t="shared" si="26"/>
        <v>0</v>
      </c>
      <c r="G60" s="10">
        <v>0</v>
      </c>
      <c r="H60" s="10">
        <v>0</v>
      </c>
      <c r="I60" s="10">
        <f t="shared" si="27"/>
        <v>0</v>
      </c>
      <c r="J60" s="10">
        <f t="shared" si="28"/>
        <v>0</v>
      </c>
      <c r="K60" s="10">
        <v>0</v>
      </c>
      <c r="L60" s="10">
        <v>0</v>
      </c>
      <c r="M60" s="10">
        <f t="shared" si="29"/>
        <v>0</v>
      </c>
      <c r="N60" s="10">
        <v>0</v>
      </c>
      <c r="O60" s="10"/>
    </row>
    <row r="61" spans="1:15" ht="15.75" customHeight="1" x14ac:dyDescent="0.25">
      <c r="A61" s="56"/>
      <c r="B61" s="60" t="s">
        <v>66</v>
      </c>
      <c r="C61" s="60"/>
      <c r="D61" s="32">
        <f>D45+D53+D54+D55+D56+D57+D58+D59+D60</f>
        <v>0</v>
      </c>
      <c r="E61" s="32">
        <f t="shared" ref="E61:M61" si="30">E45+E53+E54+E55+E56+E57+E58+E59+E60</f>
        <v>0</v>
      </c>
      <c r="F61" s="32">
        <f t="shared" si="30"/>
        <v>0</v>
      </c>
      <c r="G61" s="32">
        <f t="shared" si="30"/>
        <v>0</v>
      </c>
      <c r="H61" s="32">
        <f t="shared" si="30"/>
        <v>0</v>
      </c>
      <c r="I61" s="32">
        <f t="shared" si="30"/>
        <v>0</v>
      </c>
      <c r="J61" s="32">
        <f t="shared" si="30"/>
        <v>0</v>
      </c>
      <c r="K61" s="32">
        <f t="shared" si="30"/>
        <v>0</v>
      </c>
      <c r="L61" s="32">
        <f t="shared" si="30"/>
        <v>0</v>
      </c>
      <c r="M61" s="32">
        <f t="shared" si="30"/>
        <v>0</v>
      </c>
      <c r="N61" s="32"/>
      <c r="O61" s="32"/>
    </row>
    <row r="62" spans="1:15" ht="12" customHeight="1" x14ac:dyDescent="0.25">
      <c r="A62" s="55" t="s">
        <v>67</v>
      </c>
      <c r="B62" s="57" t="s">
        <v>68</v>
      </c>
      <c r="C62" s="57"/>
      <c r="D62" s="10">
        <v>0</v>
      </c>
      <c r="E62" s="10">
        <v>0</v>
      </c>
      <c r="F62" s="10">
        <f>SUM(D62:E62)</f>
        <v>0</v>
      </c>
      <c r="G62" s="10">
        <v>0</v>
      </c>
      <c r="H62" s="10">
        <v>0</v>
      </c>
      <c r="I62" s="10">
        <f>SUM(G62:H62)</f>
        <v>0</v>
      </c>
      <c r="J62" s="10">
        <f t="shared" si="28"/>
        <v>0</v>
      </c>
      <c r="K62" s="10">
        <v>0</v>
      </c>
      <c r="L62" s="10">
        <v>0</v>
      </c>
      <c r="M62" s="10">
        <f>SUM(K62:L62)</f>
        <v>0</v>
      </c>
      <c r="N62" s="10">
        <v>0</v>
      </c>
      <c r="O62" s="10"/>
    </row>
    <row r="63" spans="1:15" ht="12" customHeight="1" x14ac:dyDescent="0.25">
      <c r="A63" s="55"/>
      <c r="B63" s="57" t="s">
        <v>69</v>
      </c>
      <c r="C63" s="57"/>
      <c r="D63" s="10">
        <v>0</v>
      </c>
      <c r="E63" s="10">
        <v>0</v>
      </c>
      <c r="F63" s="10">
        <f t="shared" ref="F63:F70" si="31">SUM(D63:E63)</f>
        <v>0</v>
      </c>
      <c r="G63" s="10">
        <v>0</v>
      </c>
      <c r="H63" s="10">
        <v>0</v>
      </c>
      <c r="I63" s="10">
        <f t="shared" ref="I63:I70" si="32">SUM(G63:H63)</f>
        <v>0</v>
      </c>
      <c r="J63" s="10">
        <f t="shared" si="28"/>
        <v>0</v>
      </c>
      <c r="K63" s="10">
        <v>0</v>
      </c>
      <c r="L63" s="10">
        <v>0</v>
      </c>
      <c r="M63" s="10">
        <f t="shared" ref="M63:M70" si="33">SUM(K63:L63)</f>
        <v>0</v>
      </c>
      <c r="N63" s="10">
        <v>0</v>
      </c>
      <c r="O63" s="10"/>
    </row>
    <row r="64" spans="1:15" ht="13.5" customHeight="1" x14ac:dyDescent="0.25">
      <c r="A64" s="55"/>
      <c r="B64" s="57" t="s">
        <v>70</v>
      </c>
      <c r="C64" s="57"/>
      <c r="D64" s="10">
        <v>0</v>
      </c>
      <c r="E64" s="10">
        <v>0</v>
      </c>
      <c r="F64" s="10">
        <f t="shared" si="31"/>
        <v>0</v>
      </c>
      <c r="G64" s="10">
        <v>0</v>
      </c>
      <c r="H64" s="10">
        <v>0</v>
      </c>
      <c r="I64" s="10">
        <f t="shared" si="32"/>
        <v>0</v>
      </c>
      <c r="J64" s="10">
        <f t="shared" si="28"/>
        <v>0</v>
      </c>
      <c r="K64" s="10">
        <v>0</v>
      </c>
      <c r="L64" s="10">
        <v>0</v>
      </c>
      <c r="M64" s="10">
        <f t="shared" si="33"/>
        <v>0</v>
      </c>
      <c r="N64" s="10">
        <v>0</v>
      </c>
      <c r="O64" s="10"/>
    </row>
    <row r="65" spans="1:15" ht="13.5" customHeight="1" x14ac:dyDescent="0.25">
      <c r="A65" s="55"/>
      <c r="B65" s="57" t="s">
        <v>71</v>
      </c>
      <c r="C65" s="57"/>
      <c r="D65" s="10">
        <v>0</v>
      </c>
      <c r="E65" s="10">
        <v>0</v>
      </c>
      <c r="F65" s="10">
        <f t="shared" si="31"/>
        <v>0</v>
      </c>
      <c r="G65" s="10">
        <v>0</v>
      </c>
      <c r="H65" s="10">
        <v>0</v>
      </c>
      <c r="I65" s="10">
        <f t="shared" si="32"/>
        <v>0</v>
      </c>
      <c r="J65" s="10">
        <f t="shared" si="28"/>
        <v>0</v>
      </c>
      <c r="K65" s="10">
        <v>0</v>
      </c>
      <c r="L65" s="10">
        <v>0</v>
      </c>
      <c r="M65" s="10">
        <f t="shared" si="33"/>
        <v>0</v>
      </c>
      <c r="N65" s="10">
        <v>0</v>
      </c>
      <c r="O65" s="10"/>
    </row>
    <row r="66" spans="1:15" ht="13.5" customHeight="1" x14ac:dyDescent="0.25">
      <c r="A66" s="55"/>
      <c r="B66" s="57" t="s">
        <v>72</v>
      </c>
      <c r="C66" s="57"/>
      <c r="D66" s="10">
        <v>0</v>
      </c>
      <c r="E66" s="10">
        <v>0</v>
      </c>
      <c r="F66" s="10">
        <f t="shared" si="31"/>
        <v>0</v>
      </c>
      <c r="G66" s="10">
        <v>0</v>
      </c>
      <c r="H66" s="10">
        <v>0</v>
      </c>
      <c r="I66" s="10">
        <f t="shared" si="32"/>
        <v>0</v>
      </c>
      <c r="J66" s="10">
        <f t="shared" si="28"/>
        <v>0</v>
      </c>
      <c r="K66" s="10">
        <v>0</v>
      </c>
      <c r="L66" s="10">
        <v>0</v>
      </c>
      <c r="M66" s="10">
        <f t="shared" si="33"/>
        <v>0</v>
      </c>
      <c r="N66" s="10">
        <v>0</v>
      </c>
      <c r="O66" s="10"/>
    </row>
    <row r="67" spans="1:15" ht="12.75" customHeight="1" x14ac:dyDescent="0.25">
      <c r="A67" s="55"/>
      <c r="B67" s="57" t="s">
        <v>73</v>
      </c>
      <c r="C67" s="57"/>
      <c r="D67" s="10">
        <v>0</v>
      </c>
      <c r="E67" s="10">
        <v>0</v>
      </c>
      <c r="F67" s="10">
        <f t="shared" si="31"/>
        <v>0</v>
      </c>
      <c r="G67" s="10">
        <v>0</v>
      </c>
      <c r="H67" s="10">
        <v>0</v>
      </c>
      <c r="I67" s="10">
        <f t="shared" si="32"/>
        <v>0</v>
      </c>
      <c r="J67" s="10">
        <f t="shared" si="28"/>
        <v>0</v>
      </c>
      <c r="K67" s="10">
        <v>0</v>
      </c>
      <c r="L67" s="10">
        <v>0</v>
      </c>
      <c r="M67" s="10">
        <f t="shared" si="33"/>
        <v>0</v>
      </c>
      <c r="N67" s="10">
        <v>0</v>
      </c>
      <c r="O67" s="10"/>
    </row>
    <row r="68" spans="1:15" ht="12.75" customHeight="1" x14ac:dyDescent="0.25">
      <c r="A68" s="55"/>
      <c r="B68" s="57" t="s">
        <v>74</v>
      </c>
      <c r="C68" s="57"/>
      <c r="D68" s="10">
        <v>0</v>
      </c>
      <c r="E68" s="10">
        <v>0</v>
      </c>
      <c r="F68" s="10">
        <f t="shared" si="31"/>
        <v>0</v>
      </c>
      <c r="G68" s="10">
        <v>0</v>
      </c>
      <c r="H68" s="10">
        <v>0</v>
      </c>
      <c r="I68" s="10">
        <f t="shared" si="32"/>
        <v>0</v>
      </c>
      <c r="J68" s="10">
        <f t="shared" si="28"/>
        <v>0</v>
      </c>
      <c r="K68" s="10">
        <v>0</v>
      </c>
      <c r="L68" s="10">
        <v>0</v>
      </c>
      <c r="M68" s="10">
        <f t="shared" si="33"/>
        <v>0</v>
      </c>
      <c r="N68" s="10">
        <v>0</v>
      </c>
      <c r="O68" s="10"/>
    </row>
    <row r="69" spans="1:15" ht="12.75" customHeight="1" x14ac:dyDescent="0.25">
      <c r="A69" s="55"/>
      <c r="B69" s="57" t="s">
        <v>75</v>
      </c>
      <c r="C69" s="57"/>
      <c r="D69" s="10">
        <v>0</v>
      </c>
      <c r="E69" s="10">
        <v>0</v>
      </c>
      <c r="F69" s="10">
        <f t="shared" si="31"/>
        <v>0</v>
      </c>
      <c r="G69" s="10">
        <v>0</v>
      </c>
      <c r="H69" s="10">
        <v>0</v>
      </c>
      <c r="I69" s="10">
        <f t="shared" si="32"/>
        <v>0</v>
      </c>
      <c r="J69" s="10">
        <f t="shared" si="28"/>
        <v>0</v>
      </c>
      <c r="K69" s="10">
        <v>0</v>
      </c>
      <c r="L69" s="10">
        <v>0</v>
      </c>
      <c r="M69" s="10">
        <f t="shared" si="33"/>
        <v>0</v>
      </c>
      <c r="N69" s="10">
        <v>0</v>
      </c>
      <c r="O69" s="10"/>
    </row>
    <row r="70" spans="1:15" ht="11.25" customHeight="1" x14ac:dyDescent="0.25">
      <c r="A70" s="55"/>
      <c r="B70" s="57" t="s">
        <v>76</v>
      </c>
      <c r="C70" s="57"/>
      <c r="D70" s="10">
        <v>0</v>
      </c>
      <c r="E70" s="10">
        <v>0</v>
      </c>
      <c r="F70" s="10">
        <f t="shared" si="31"/>
        <v>0</v>
      </c>
      <c r="G70" s="10">
        <v>0</v>
      </c>
      <c r="H70" s="10">
        <v>0</v>
      </c>
      <c r="I70" s="10">
        <f t="shared" si="32"/>
        <v>0</v>
      </c>
      <c r="J70" s="10">
        <f t="shared" si="28"/>
        <v>0</v>
      </c>
      <c r="K70" s="10">
        <v>0</v>
      </c>
      <c r="L70" s="10">
        <v>0</v>
      </c>
      <c r="M70" s="10">
        <f t="shared" si="33"/>
        <v>0</v>
      </c>
      <c r="N70" s="10">
        <v>0</v>
      </c>
      <c r="O70" s="10"/>
    </row>
    <row r="71" spans="1:15" ht="12" customHeight="1" x14ac:dyDescent="0.25">
      <c r="A71" s="56"/>
      <c r="B71" s="60" t="s">
        <v>77</v>
      </c>
      <c r="C71" s="60"/>
      <c r="D71" s="32">
        <f>SUM(D62:D70)</f>
        <v>0</v>
      </c>
      <c r="E71" s="32">
        <f t="shared" ref="E71:M71" si="34">SUM(E62:E70)</f>
        <v>0</v>
      </c>
      <c r="F71" s="32">
        <f t="shared" si="34"/>
        <v>0</v>
      </c>
      <c r="G71" s="32">
        <f t="shared" si="34"/>
        <v>0</v>
      </c>
      <c r="H71" s="32">
        <f t="shared" si="34"/>
        <v>0</v>
      </c>
      <c r="I71" s="32">
        <f t="shared" si="34"/>
        <v>0</v>
      </c>
      <c r="J71" s="32">
        <f t="shared" si="34"/>
        <v>0</v>
      </c>
      <c r="K71" s="32">
        <f t="shared" si="34"/>
        <v>0</v>
      </c>
      <c r="L71" s="32">
        <f t="shared" si="34"/>
        <v>0</v>
      </c>
      <c r="M71" s="32">
        <f t="shared" si="34"/>
        <v>0</v>
      </c>
      <c r="N71" s="32"/>
      <c r="O71" s="32"/>
    </row>
    <row r="72" spans="1:15" ht="18.75" x14ac:dyDescent="0.25">
      <c r="A72" s="63" t="s">
        <v>117</v>
      </c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75" t="s">
        <v>0</v>
      </c>
      <c r="M72" s="75"/>
      <c r="N72" s="75"/>
      <c r="O72" s="75"/>
    </row>
    <row r="73" spans="1:15" ht="15.75" x14ac:dyDescent="0.25">
      <c r="A73" s="76" t="s">
        <v>1</v>
      </c>
      <c r="B73" s="77"/>
      <c r="C73" s="78"/>
      <c r="D73" s="82" t="s">
        <v>2</v>
      </c>
      <c r="E73" s="82"/>
      <c r="F73" s="82"/>
      <c r="G73" s="82" t="s">
        <v>3</v>
      </c>
      <c r="H73" s="82"/>
      <c r="I73" s="82"/>
      <c r="J73" s="82" t="s">
        <v>4</v>
      </c>
      <c r="K73" s="82" t="s">
        <v>5</v>
      </c>
      <c r="L73" s="82"/>
      <c r="M73" s="82"/>
      <c r="N73" s="83" t="s">
        <v>6</v>
      </c>
      <c r="O73" s="83"/>
    </row>
    <row r="74" spans="1:15" ht="15.75" x14ac:dyDescent="0.25">
      <c r="A74" s="79"/>
      <c r="B74" s="80"/>
      <c r="C74" s="81"/>
      <c r="D74" s="4" t="s">
        <v>7</v>
      </c>
      <c r="E74" s="4" t="s">
        <v>8</v>
      </c>
      <c r="F74" s="4" t="s">
        <v>9</v>
      </c>
      <c r="G74" s="4" t="s">
        <v>7</v>
      </c>
      <c r="H74" s="4" t="s">
        <v>8</v>
      </c>
      <c r="I74" s="4" t="s">
        <v>9</v>
      </c>
      <c r="J74" s="82"/>
      <c r="K74" s="4" t="s">
        <v>7</v>
      </c>
      <c r="L74" s="4" t="s">
        <v>8</v>
      </c>
      <c r="M74" s="4" t="s">
        <v>9</v>
      </c>
      <c r="N74" s="4" t="s">
        <v>7</v>
      </c>
      <c r="O74" s="4" t="s">
        <v>8</v>
      </c>
    </row>
    <row r="75" spans="1:15" ht="15.75" customHeight="1" x14ac:dyDescent="0.25">
      <c r="A75" s="91" t="s">
        <v>78</v>
      </c>
      <c r="B75" s="95" t="s">
        <v>79</v>
      </c>
      <c r="C75" s="7" t="s">
        <v>80</v>
      </c>
      <c r="D75" s="24">
        <v>0</v>
      </c>
      <c r="E75" s="24">
        <v>0</v>
      </c>
      <c r="F75" s="24">
        <f>SUM(D75:E75)</f>
        <v>0</v>
      </c>
      <c r="G75" s="24">
        <v>1.1375999999999999</v>
      </c>
      <c r="H75" s="24">
        <v>0</v>
      </c>
      <c r="I75" s="24">
        <f>SUM(G75:H75)</f>
        <v>1.1375999999999999</v>
      </c>
      <c r="J75" s="24">
        <f>I75+F75</f>
        <v>1.1375999999999999</v>
      </c>
      <c r="K75" s="24">
        <v>148</v>
      </c>
      <c r="L75" s="24">
        <v>0</v>
      </c>
      <c r="M75" s="24">
        <f>SUM(K75:L75)</f>
        <v>148</v>
      </c>
      <c r="N75" s="24">
        <f t="shared" ref="N75:N79" si="35">(K75/G75)*1000</f>
        <v>130098.452883263</v>
      </c>
      <c r="O75" s="16"/>
    </row>
    <row r="76" spans="1:15" ht="15.75" customHeight="1" x14ac:dyDescent="0.25">
      <c r="A76" s="92"/>
      <c r="B76" s="96"/>
      <c r="C76" s="7" t="s">
        <v>81</v>
      </c>
      <c r="D76" s="24">
        <v>0</v>
      </c>
      <c r="E76" s="24">
        <v>0</v>
      </c>
      <c r="F76" s="24">
        <f t="shared" ref="F76:F78" si="36">SUM(D76:E76)</f>
        <v>0</v>
      </c>
      <c r="G76" s="24">
        <v>0.76880000000000004</v>
      </c>
      <c r="H76" s="24">
        <v>0</v>
      </c>
      <c r="I76" s="24">
        <f t="shared" ref="I76:I79" si="37">SUM(G76:H76)</f>
        <v>0.76880000000000004</v>
      </c>
      <c r="J76" s="24">
        <f t="shared" ref="J76:J79" si="38">I76+F76</f>
        <v>0.76880000000000004</v>
      </c>
      <c r="K76" s="24">
        <v>234.5</v>
      </c>
      <c r="L76" s="24">
        <v>0</v>
      </c>
      <c r="M76" s="24">
        <f t="shared" ref="M76:M79" si="39">SUM(K76:L76)</f>
        <v>234.5</v>
      </c>
      <c r="N76" s="24">
        <f t="shared" si="35"/>
        <v>305020.81165452657</v>
      </c>
      <c r="O76" s="16"/>
    </row>
    <row r="77" spans="1:15" ht="15.75" customHeight="1" x14ac:dyDescent="0.25">
      <c r="A77" s="92"/>
      <c r="B77" s="96"/>
      <c r="C77" s="7" t="s">
        <v>82</v>
      </c>
      <c r="D77" s="24">
        <v>0</v>
      </c>
      <c r="E77" s="24">
        <v>0</v>
      </c>
      <c r="F77" s="24">
        <f t="shared" si="36"/>
        <v>0</v>
      </c>
      <c r="G77" s="24">
        <v>0.2</v>
      </c>
      <c r="H77" s="24">
        <v>0</v>
      </c>
      <c r="I77" s="24">
        <f t="shared" si="37"/>
        <v>0.2</v>
      </c>
      <c r="J77" s="24">
        <f t="shared" si="38"/>
        <v>0.2</v>
      </c>
      <c r="K77" s="24">
        <v>20</v>
      </c>
      <c r="L77" s="24">
        <v>0</v>
      </c>
      <c r="M77" s="24">
        <f t="shared" si="39"/>
        <v>20</v>
      </c>
      <c r="N77" s="24">
        <f t="shared" si="35"/>
        <v>100000</v>
      </c>
      <c r="O77" s="16"/>
    </row>
    <row r="78" spans="1:15" ht="15.75" customHeight="1" x14ac:dyDescent="0.25">
      <c r="A78" s="92"/>
      <c r="B78" s="96"/>
      <c r="C78" s="7" t="s">
        <v>83</v>
      </c>
      <c r="D78" s="24">
        <v>0</v>
      </c>
      <c r="E78" s="24">
        <v>0</v>
      </c>
      <c r="F78" s="24">
        <f t="shared" si="36"/>
        <v>0</v>
      </c>
      <c r="G78" s="24">
        <v>0</v>
      </c>
      <c r="H78" s="24">
        <v>0</v>
      </c>
      <c r="I78" s="24">
        <f t="shared" si="37"/>
        <v>0</v>
      </c>
      <c r="J78" s="24">
        <v>0</v>
      </c>
      <c r="K78" s="24">
        <v>0</v>
      </c>
      <c r="L78" s="24">
        <v>0</v>
      </c>
      <c r="M78" s="24">
        <f t="shared" si="39"/>
        <v>0</v>
      </c>
      <c r="N78" s="24">
        <v>0</v>
      </c>
      <c r="O78" s="16"/>
    </row>
    <row r="79" spans="1:15" ht="15.75" customHeight="1" x14ac:dyDescent="0.25">
      <c r="A79" s="92"/>
      <c r="B79" s="96"/>
      <c r="C79" s="7" t="s">
        <v>84</v>
      </c>
      <c r="D79" s="24">
        <v>0</v>
      </c>
      <c r="E79" s="24">
        <v>0</v>
      </c>
      <c r="F79" s="24">
        <f>SUM(D79:E79)</f>
        <v>0</v>
      </c>
      <c r="G79" s="24">
        <v>8.9999999999999993E-3</v>
      </c>
      <c r="H79" s="24">
        <v>0</v>
      </c>
      <c r="I79" s="24">
        <f t="shared" si="37"/>
        <v>8.9999999999999993E-3</v>
      </c>
      <c r="J79" s="24">
        <f t="shared" si="38"/>
        <v>8.9999999999999993E-3</v>
      </c>
      <c r="K79" s="24">
        <v>2.5</v>
      </c>
      <c r="L79" s="24">
        <v>0</v>
      </c>
      <c r="M79" s="24">
        <f t="shared" si="39"/>
        <v>2.5</v>
      </c>
      <c r="N79" s="24">
        <f t="shared" si="35"/>
        <v>277777.77777777775</v>
      </c>
      <c r="O79" s="16"/>
    </row>
    <row r="80" spans="1:15" ht="15.75" x14ac:dyDescent="0.25">
      <c r="A80" s="93"/>
      <c r="B80" s="97"/>
      <c r="C80" s="8" t="s">
        <v>85</v>
      </c>
      <c r="D80" s="26">
        <f>SUM(D75:D79)</f>
        <v>0</v>
      </c>
      <c r="E80" s="26">
        <f t="shared" ref="E80:M80" si="40">SUM(E75:E79)</f>
        <v>0</v>
      </c>
      <c r="F80" s="26">
        <f t="shared" si="40"/>
        <v>0</v>
      </c>
      <c r="G80" s="26">
        <f t="shared" si="40"/>
        <v>2.1154000000000002</v>
      </c>
      <c r="H80" s="26">
        <f t="shared" si="40"/>
        <v>0</v>
      </c>
      <c r="I80" s="26">
        <f t="shared" si="40"/>
        <v>2.1154000000000002</v>
      </c>
      <c r="J80" s="26">
        <f t="shared" si="40"/>
        <v>2.1154000000000002</v>
      </c>
      <c r="K80" s="26">
        <f t="shared" si="40"/>
        <v>405</v>
      </c>
      <c r="L80" s="26">
        <f t="shared" si="40"/>
        <v>0</v>
      </c>
      <c r="M80" s="26">
        <f t="shared" si="40"/>
        <v>405</v>
      </c>
      <c r="N80" s="26"/>
      <c r="O80" s="21"/>
    </row>
    <row r="81" spans="1:16" ht="15.75" customHeight="1" x14ac:dyDescent="0.25">
      <c r="A81" s="92"/>
      <c r="B81" s="95" t="s">
        <v>86</v>
      </c>
      <c r="C81" s="7" t="s">
        <v>87</v>
      </c>
      <c r="D81" s="24">
        <v>0</v>
      </c>
      <c r="E81" s="24">
        <v>0</v>
      </c>
      <c r="F81" s="24">
        <f>SUM(D81:E81)</f>
        <v>0</v>
      </c>
      <c r="G81" s="24">
        <v>0.74239999999999995</v>
      </c>
      <c r="H81" s="24">
        <v>0</v>
      </c>
      <c r="I81" s="24">
        <f>SUM(G81:H81)</f>
        <v>0.74239999999999995</v>
      </c>
      <c r="J81" s="24">
        <f>I81+F81</f>
        <v>0.74239999999999995</v>
      </c>
      <c r="K81" s="24">
        <v>89</v>
      </c>
      <c r="L81" s="24">
        <v>0</v>
      </c>
      <c r="M81" s="24">
        <f>SUM(K81:L81)</f>
        <v>89</v>
      </c>
      <c r="N81" s="24">
        <f t="shared" ref="N81:O93" si="41">(K81/G81)*1000</f>
        <v>119881.46551724138</v>
      </c>
      <c r="O81" s="16"/>
    </row>
    <row r="82" spans="1:16" ht="15.75" x14ac:dyDescent="0.25">
      <c r="A82" s="92"/>
      <c r="B82" s="96"/>
      <c r="C82" s="7" t="s">
        <v>88</v>
      </c>
      <c r="D82" s="24">
        <v>0</v>
      </c>
      <c r="E82" s="24">
        <v>0</v>
      </c>
      <c r="F82" s="24">
        <f t="shared" ref="F82:F83" si="42">SUM(D82:E82)</f>
        <v>0</v>
      </c>
      <c r="G82" s="24">
        <v>0</v>
      </c>
      <c r="H82" s="24">
        <v>0</v>
      </c>
      <c r="I82" s="24">
        <f t="shared" ref="I82:I83" si="43">SUM(G82:H82)</f>
        <v>0</v>
      </c>
      <c r="J82" s="24">
        <f t="shared" ref="J82:J83" si="44">I82+F82</f>
        <v>0</v>
      </c>
      <c r="K82" s="24">
        <v>0</v>
      </c>
      <c r="L82" s="24">
        <v>0</v>
      </c>
      <c r="M82" s="24">
        <f t="shared" ref="M82" si="45">SUM(K82:L82)</f>
        <v>0</v>
      </c>
      <c r="N82" s="24">
        <v>0</v>
      </c>
      <c r="O82" s="16"/>
    </row>
    <row r="83" spans="1:16" ht="15.75" x14ac:dyDescent="0.25">
      <c r="A83" s="92"/>
      <c r="B83" s="96"/>
      <c r="C83" s="7" t="s">
        <v>89</v>
      </c>
      <c r="D83" s="24">
        <v>0</v>
      </c>
      <c r="E83" s="24">
        <v>0</v>
      </c>
      <c r="F83" s="24">
        <f t="shared" si="42"/>
        <v>0</v>
      </c>
      <c r="G83" s="24">
        <v>0.13600000000000001</v>
      </c>
      <c r="H83" s="24">
        <v>0</v>
      </c>
      <c r="I83" s="24">
        <f t="shared" si="43"/>
        <v>0.13600000000000001</v>
      </c>
      <c r="J83" s="24">
        <f t="shared" si="44"/>
        <v>0.13600000000000001</v>
      </c>
      <c r="K83" s="24">
        <v>0</v>
      </c>
      <c r="L83" s="24">
        <v>0</v>
      </c>
      <c r="M83" s="24">
        <v>0</v>
      </c>
      <c r="N83" s="24">
        <v>0</v>
      </c>
      <c r="O83" s="16"/>
    </row>
    <row r="84" spans="1:16" ht="15.75" x14ac:dyDescent="0.25">
      <c r="A84" s="93"/>
      <c r="B84" s="97"/>
      <c r="C84" s="8" t="s">
        <v>90</v>
      </c>
      <c r="D84" s="26">
        <f>SUM(D81:D83)</f>
        <v>0</v>
      </c>
      <c r="E84" s="26">
        <f t="shared" ref="E84:M84" si="46">SUM(E81:E83)</f>
        <v>0</v>
      </c>
      <c r="F84" s="26">
        <f t="shared" si="46"/>
        <v>0</v>
      </c>
      <c r="G84" s="26">
        <f t="shared" si="46"/>
        <v>0.87839999999999996</v>
      </c>
      <c r="H84" s="26">
        <f t="shared" si="46"/>
        <v>0</v>
      </c>
      <c r="I84" s="26">
        <f t="shared" si="46"/>
        <v>0.87839999999999996</v>
      </c>
      <c r="J84" s="26">
        <f t="shared" si="46"/>
        <v>0.87839999999999996</v>
      </c>
      <c r="K84" s="26">
        <f t="shared" si="46"/>
        <v>89</v>
      </c>
      <c r="L84" s="26">
        <f t="shared" si="46"/>
        <v>0</v>
      </c>
      <c r="M84" s="26">
        <f t="shared" si="46"/>
        <v>89</v>
      </c>
      <c r="N84" s="26"/>
      <c r="O84" s="21"/>
    </row>
    <row r="85" spans="1:16" ht="21" customHeight="1" x14ac:dyDescent="0.25">
      <c r="A85" s="94"/>
      <c r="B85" s="60" t="s">
        <v>91</v>
      </c>
      <c r="C85" s="60"/>
      <c r="D85" s="27">
        <f t="shared" ref="D85:M85" si="47">D80+D84</f>
        <v>0</v>
      </c>
      <c r="E85" s="27">
        <f t="shared" si="47"/>
        <v>0</v>
      </c>
      <c r="F85" s="27">
        <f t="shared" si="47"/>
        <v>0</v>
      </c>
      <c r="G85" s="27">
        <f t="shared" si="47"/>
        <v>2.9938000000000002</v>
      </c>
      <c r="H85" s="27">
        <f t="shared" si="47"/>
        <v>0</v>
      </c>
      <c r="I85" s="27">
        <f t="shared" si="47"/>
        <v>2.9938000000000002</v>
      </c>
      <c r="J85" s="27">
        <f t="shared" si="47"/>
        <v>2.9938000000000002</v>
      </c>
      <c r="K85" s="27">
        <f t="shared" si="47"/>
        <v>494</v>
      </c>
      <c r="L85" s="27">
        <f t="shared" si="47"/>
        <v>0</v>
      </c>
      <c r="M85" s="27">
        <f t="shared" si="47"/>
        <v>494</v>
      </c>
      <c r="N85" s="27"/>
      <c r="O85" s="17"/>
    </row>
    <row r="86" spans="1:16" ht="15.75" customHeight="1" x14ac:dyDescent="0.25">
      <c r="A86" s="55" t="s">
        <v>92</v>
      </c>
      <c r="B86" s="57" t="s">
        <v>93</v>
      </c>
      <c r="C86" s="57"/>
      <c r="D86" s="10">
        <v>1</v>
      </c>
      <c r="E86" s="10">
        <v>0</v>
      </c>
      <c r="F86" s="10">
        <f>SUM(D86:E86)</f>
        <v>1</v>
      </c>
      <c r="G86" s="10">
        <v>0</v>
      </c>
      <c r="H86" s="10">
        <v>0</v>
      </c>
      <c r="I86" s="10">
        <f>SUM(G86:H86)</f>
        <v>0</v>
      </c>
      <c r="J86" s="10">
        <f>I86+F86</f>
        <v>1</v>
      </c>
      <c r="K86" s="10">
        <v>0</v>
      </c>
      <c r="L86" s="10">
        <v>0</v>
      </c>
      <c r="M86" s="10">
        <f>SUM(K86:L86)</f>
        <v>0</v>
      </c>
      <c r="N86" s="10">
        <v>0</v>
      </c>
      <c r="O86" s="10"/>
    </row>
    <row r="87" spans="1:16" ht="15.75" customHeight="1" x14ac:dyDescent="0.25">
      <c r="A87" s="55"/>
      <c r="B87" s="57" t="s">
        <v>94</v>
      </c>
      <c r="C87" s="57"/>
      <c r="D87" s="10">
        <v>0</v>
      </c>
      <c r="E87" s="10">
        <v>0</v>
      </c>
      <c r="F87" s="10">
        <f t="shared" ref="F87:F93" si="48">SUM(D87:E87)</f>
        <v>0</v>
      </c>
      <c r="G87" s="10">
        <v>0</v>
      </c>
      <c r="H87" s="10">
        <v>0</v>
      </c>
      <c r="I87" s="10">
        <f t="shared" ref="I87:I94" si="49">SUM(G87:H87)</f>
        <v>0</v>
      </c>
      <c r="J87" s="10">
        <f t="shared" ref="J87:J94" si="50">I87+F87</f>
        <v>0</v>
      </c>
      <c r="K87" s="10">
        <v>0</v>
      </c>
      <c r="L87" s="10">
        <v>0</v>
      </c>
      <c r="M87" s="10">
        <f t="shared" ref="M87:M94" si="51">SUM(K87:L87)</f>
        <v>0</v>
      </c>
      <c r="N87" s="10">
        <v>0</v>
      </c>
      <c r="O87" s="10"/>
    </row>
    <row r="88" spans="1:16" ht="15.75" customHeight="1" x14ac:dyDescent="0.25">
      <c r="A88" s="55"/>
      <c r="B88" s="57" t="s">
        <v>95</v>
      </c>
      <c r="C88" s="57"/>
      <c r="D88" s="10">
        <v>5.5</v>
      </c>
      <c r="E88" s="10">
        <v>0</v>
      </c>
      <c r="F88" s="10">
        <f t="shared" si="48"/>
        <v>5.5</v>
      </c>
      <c r="G88" s="10">
        <v>2.9</v>
      </c>
      <c r="H88" s="10">
        <v>0</v>
      </c>
      <c r="I88" s="10">
        <f t="shared" si="49"/>
        <v>2.9</v>
      </c>
      <c r="J88" s="10">
        <f t="shared" si="50"/>
        <v>8.4</v>
      </c>
      <c r="K88" s="10">
        <v>1.2E-2</v>
      </c>
      <c r="L88" s="10">
        <v>0</v>
      </c>
      <c r="M88" s="10">
        <f t="shared" si="51"/>
        <v>1.2E-2</v>
      </c>
      <c r="N88" s="10">
        <f t="shared" si="41"/>
        <v>4.1379310344827589</v>
      </c>
      <c r="O88" s="10">
        <v>0</v>
      </c>
    </row>
    <row r="89" spans="1:16" ht="15.75" customHeight="1" x14ac:dyDescent="0.25">
      <c r="A89" s="55"/>
      <c r="B89" s="57" t="s">
        <v>96</v>
      </c>
      <c r="C89" s="57"/>
      <c r="D89" s="10">
        <v>0.4</v>
      </c>
      <c r="E89" s="10">
        <v>0</v>
      </c>
      <c r="F89" s="10">
        <f t="shared" si="48"/>
        <v>0.4</v>
      </c>
      <c r="G89" s="10">
        <v>7</v>
      </c>
      <c r="H89" s="10">
        <v>0</v>
      </c>
      <c r="I89" s="10">
        <f t="shared" si="49"/>
        <v>7</v>
      </c>
      <c r="J89" s="10">
        <f t="shared" si="50"/>
        <v>7.4</v>
      </c>
      <c r="K89" s="10">
        <v>0</v>
      </c>
      <c r="L89" s="10">
        <v>0</v>
      </c>
      <c r="M89" s="10">
        <f t="shared" si="51"/>
        <v>0</v>
      </c>
      <c r="N89" s="10">
        <v>0</v>
      </c>
      <c r="O89" s="10">
        <v>0</v>
      </c>
      <c r="P89" s="9"/>
    </row>
    <row r="90" spans="1:16" ht="15.75" customHeight="1" x14ac:dyDescent="0.25">
      <c r="A90" s="55"/>
      <c r="B90" s="57" t="s">
        <v>97</v>
      </c>
      <c r="C90" s="57"/>
      <c r="D90" s="41">
        <v>118.1</v>
      </c>
      <c r="E90" s="41">
        <v>0</v>
      </c>
      <c r="F90" s="41">
        <f t="shared" si="48"/>
        <v>118.1</v>
      </c>
      <c r="G90" s="41">
        <v>0</v>
      </c>
      <c r="H90" s="41">
        <v>0</v>
      </c>
      <c r="I90" s="41">
        <f t="shared" si="49"/>
        <v>0</v>
      </c>
      <c r="J90" s="41">
        <f t="shared" si="50"/>
        <v>118.1</v>
      </c>
      <c r="K90" s="41">
        <v>0</v>
      </c>
      <c r="L90" s="41">
        <v>0</v>
      </c>
      <c r="M90" s="41">
        <f t="shared" si="51"/>
        <v>0</v>
      </c>
      <c r="N90" s="41">
        <v>0</v>
      </c>
      <c r="O90" s="41"/>
    </row>
    <row r="91" spans="1:16" ht="15.75" customHeight="1" x14ac:dyDescent="0.25">
      <c r="A91" s="55"/>
      <c r="B91" s="57" t="s">
        <v>98</v>
      </c>
      <c r="C91" s="57"/>
      <c r="D91" s="10">
        <v>0</v>
      </c>
      <c r="E91" s="10">
        <v>0</v>
      </c>
      <c r="F91" s="10">
        <f t="shared" si="48"/>
        <v>0</v>
      </c>
      <c r="G91" s="10">
        <v>0</v>
      </c>
      <c r="H91" s="10">
        <v>0</v>
      </c>
      <c r="I91" s="10">
        <f t="shared" si="49"/>
        <v>0</v>
      </c>
      <c r="J91" s="10">
        <f t="shared" si="50"/>
        <v>0</v>
      </c>
      <c r="K91" s="10">
        <v>0</v>
      </c>
      <c r="L91" s="10">
        <v>0</v>
      </c>
      <c r="M91" s="10">
        <f t="shared" si="51"/>
        <v>0</v>
      </c>
      <c r="N91" s="10">
        <v>0</v>
      </c>
      <c r="O91" s="10"/>
    </row>
    <row r="92" spans="1:16" ht="15.75" customHeight="1" x14ac:dyDescent="0.25">
      <c r="A92" s="55"/>
      <c r="B92" s="57" t="s">
        <v>99</v>
      </c>
      <c r="C92" s="57"/>
      <c r="D92" s="10">
        <v>0</v>
      </c>
      <c r="E92" s="10">
        <v>0</v>
      </c>
      <c r="F92" s="10">
        <f t="shared" si="48"/>
        <v>0</v>
      </c>
      <c r="G92" s="10">
        <v>37.299999999999997</v>
      </c>
      <c r="H92" s="10">
        <v>3</v>
      </c>
      <c r="I92" s="10">
        <f t="shared" si="49"/>
        <v>40.299999999999997</v>
      </c>
      <c r="J92" s="10">
        <f t="shared" si="50"/>
        <v>40.299999999999997</v>
      </c>
      <c r="K92" s="10">
        <v>125</v>
      </c>
      <c r="L92" s="10">
        <v>2</v>
      </c>
      <c r="M92" s="10">
        <f t="shared" si="51"/>
        <v>127</v>
      </c>
      <c r="N92" s="10">
        <f t="shared" si="41"/>
        <v>3351.2064343163543</v>
      </c>
      <c r="O92" s="10">
        <f t="shared" si="41"/>
        <v>666.66666666666663</v>
      </c>
    </row>
    <row r="93" spans="1:16" ht="15.75" customHeight="1" x14ac:dyDescent="0.25">
      <c r="A93" s="55"/>
      <c r="B93" s="57" t="s">
        <v>100</v>
      </c>
      <c r="C93" s="57"/>
      <c r="D93" s="10">
        <v>0</v>
      </c>
      <c r="E93" s="10">
        <v>0</v>
      </c>
      <c r="F93" s="10">
        <f t="shared" si="48"/>
        <v>0</v>
      </c>
      <c r="G93" s="31">
        <v>0.34782000000000002</v>
      </c>
      <c r="H93" s="10">
        <v>0</v>
      </c>
      <c r="I93" s="31">
        <f t="shared" si="49"/>
        <v>0.34782000000000002</v>
      </c>
      <c r="J93" s="31">
        <f t="shared" si="50"/>
        <v>0.34782000000000002</v>
      </c>
      <c r="K93" s="10">
        <v>65.3</v>
      </c>
      <c r="L93" s="10">
        <v>0</v>
      </c>
      <c r="M93" s="10">
        <f t="shared" si="51"/>
        <v>65.3</v>
      </c>
      <c r="N93" s="10">
        <f t="shared" si="41"/>
        <v>187740.78546374559</v>
      </c>
      <c r="O93" s="10"/>
    </row>
    <row r="94" spans="1:16" ht="15.75" customHeight="1" x14ac:dyDescent="0.25">
      <c r="A94" s="55"/>
      <c r="B94" s="57" t="s">
        <v>101</v>
      </c>
      <c r="C94" s="57"/>
      <c r="D94" s="10">
        <v>0</v>
      </c>
      <c r="E94" s="10">
        <v>0</v>
      </c>
      <c r="F94" s="10">
        <v>0</v>
      </c>
      <c r="G94" s="10">
        <v>0</v>
      </c>
      <c r="H94" s="10">
        <v>0</v>
      </c>
      <c r="I94" s="10">
        <f t="shared" si="49"/>
        <v>0</v>
      </c>
      <c r="J94" s="10">
        <f t="shared" si="50"/>
        <v>0</v>
      </c>
      <c r="K94" s="10">
        <v>0</v>
      </c>
      <c r="L94" s="10">
        <v>0</v>
      </c>
      <c r="M94" s="10">
        <f t="shared" si="51"/>
        <v>0</v>
      </c>
      <c r="N94" s="10">
        <v>0</v>
      </c>
      <c r="O94" s="10"/>
    </row>
    <row r="95" spans="1:16" ht="15.75" customHeight="1" x14ac:dyDescent="0.25">
      <c r="A95" s="56"/>
      <c r="B95" s="60" t="s">
        <v>102</v>
      </c>
      <c r="C95" s="60"/>
      <c r="D95" s="32">
        <f>SUM(D86:D94)</f>
        <v>125</v>
      </c>
      <c r="E95" s="32">
        <f t="shared" ref="E95:M95" si="52">SUM(E86:E94)</f>
        <v>0</v>
      </c>
      <c r="F95" s="32">
        <f t="shared" si="52"/>
        <v>125</v>
      </c>
      <c r="G95" s="32">
        <f t="shared" si="52"/>
        <v>47.547819999999994</v>
      </c>
      <c r="H95" s="32">
        <f t="shared" si="52"/>
        <v>3</v>
      </c>
      <c r="I95" s="32">
        <f t="shared" si="52"/>
        <v>50.547819999999994</v>
      </c>
      <c r="J95" s="32">
        <f t="shared" si="52"/>
        <v>175.54782</v>
      </c>
      <c r="K95" s="32">
        <f t="shared" si="52"/>
        <v>190.31200000000001</v>
      </c>
      <c r="L95" s="32">
        <f t="shared" si="52"/>
        <v>2</v>
      </c>
      <c r="M95" s="32">
        <f t="shared" si="52"/>
        <v>192.31200000000001</v>
      </c>
      <c r="N95" s="32"/>
      <c r="O95" s="32"/>
    </row>
    <row r="96" spans="1:16" ht="15.75" x14ac:dyDescent="0.25">
      <c r="A96" s="88" t="s">
        <v>103</v>
      </c>
      <c r="B96" s="89"/>
      <c r="C96" s="90"/>
      <c r="D96" s="53">
        <f t="shared" ref="D96:M96" si="53">D8+D19+D25+D33+D44+D61+D71+D85+D95</f>
        <v>1035.107</v>
      </c>
      <c r="E96" s="53">
        <f t="shared" si="53"/>
        <v>15.23</v>
      </c>
      <c r="F96" s="53">
        <f t="shared" si="53"/>
        <v>1050.337</v>
      </c>
      <c r="G96" s="53">
        <f t="shared" si="53"/>
        <v>5315.5526200000004</v>
      </c>
      <c r="H96" s="53">
        <f t="shared" si="53"/>
        <v>170</v>
      </c>
      <c r="I96" s="53">
        <f t="shared" si="53"/>
        <v>5485.5526200000004</v>
      </c>
      <c r="J96" s="53">
        <f t="shared" si="53"/>
        <v>6535.8896199999999</v>
      </c>
      <c r="K96" s="53">
        <f t="shared" si="53"/>
        <v>76256.010000000009</v>
      </c>
      <c r="L96" s="54">
        <f t="shared" si="53"/>
        <v>979.69499999999994</v>
      </c>
      <c r="M96" s="54">
        <f t="shared" si="53"/>
        <v>77235.704999999987</v>
      </c>
      <c r="N96" s="53"/>
      <c r="O96" s="53"/>
    </row>
    <row r="97" spans="1:15" x14ac:dyDescent="0.25">
      <c r="A97" s="87" t="s">
        <v>104</v>
      </c>
      <c r="B97" s="87"/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</row>
  </sheetData>
  <mergeCells count="106">
    <mergeCell ref="A73:C74"/>
    <mergeCell ref="D73:F73"/>
    <mergeCell ref="G73:I73"/>
    <mergeCell ref="J73:J74"/>
    <mergeCell ref="K73:M73"/>
    <mergeCell ref="N73:O73"/>
    <mergeCell ref="A97:O97"/>
    <mergeCell ref="B91:C91"/>
    <mergeCell ref="B92:C92"/>
    <mergeCell ref="B93:C93"/>
    <mergeCell ref="B94:C94"/>
    <mergeCell ref="B95:C95"/>
    <mergeCell ref="A96:C96"/>
    <mergeCell ref="A75:A85"/>
    <mergeCell ref="B75:B80"/>
    <mergeCell ref="B81:B84"/>
    <mergeCell ref="B85:C85"/>
    <mergeCell ref="A86:A95"/>
    <mergeCell ref="B86:C86"/>
    <mergeCell ref="B87:C87"/>
    <mergeCell ref="B88:C88"/>
    <mergeCell ref="B89:C89"/>
    <mergeCell ref="B90:C90"/>
    <mergeCell ref="B55:C55"/>
    <mergeCell ref="B56:C56"/>
    <mergeCell ref="B57:C57"/>
    <mergeCell ref="B58:C58"/>
    <mergeCell ref="B59:C59"/>
    <mergeCell ref="B60:C60"/>
    <mergeCell ref="B70:C70"/>
    <mergeCell ref="B71:C71"/>
    <mergeCell ref="L72:O72"/>
    <mergeCell ref="A72:K72"/>
    <mergeCell ref="B61:C61"/>
    <mergeCell ref="A62:A71"/>
    <mergeCell ref="B62:C62"/>
    <mergeCell ref="B63:C63"/>
    <mergeCell ref="B64:C64"/>
    <mergeCell ref="B65:C65"/>
    <mergeCell ref="B66:C66"/>
    <mergeCell ref="B67:C67"/>
    <mergeCell ref="B68:C68"/>
    <mergeCell ref="B69:C69"/>
    <mergeCell ref="A45:A61"/>
    <mergeCell ref="B45:C45"/>
    <mergeCell ref="B46:B53"/>
    <mergeCell ref="B54:C54"/>
    <mergeCell ref="A37:A44"/>
    <mergeCell ref="B37:C37"/>
    <mergeCell ref="B38:C38"/>
    <mergeCell ref="B39:C39"/>
    <mergeCell ref="B40:C40"/>
    <mergeCell ref="B41:C41"/>
    <mergeCell ref="B42:C42"/>
    <mergeCell ref="B43:C43"/>
    <mergeCell ref="B44:C44"/>
    <mergeCell ref="A34:K34"/>
    <mergeCell ref="L34:O34"/>
    <mergeCell ref="A35:C36"/>
    <mergeCell ref="D35:F35"/>
    <mergeCell ref="G35:I35"/>
    <mergeCell ref="J35:J36"/>
    <mergeCell ref="K35:M35"/>
    <mergeCell ref="N35:O35"/>
    <mergeCell ref="A26:A33"/>
    <mergeCell ref="B26:C26"/>
    <mergeCell ref="B27:C27"/>
    <mergeCell ref="B28:C28"/>
    <mergeCell ref="B29:C29"/>
    <mergeCell ref="B30:C30"/>
    <mergeCell ref="B31:C31"/>
    <mergeCell ref="B32:C32"/>
    <mergeCell ref="B33:C33"/>
    <mergeCell ref="B18:C18"/>
    <mergeCell ref="B19:C19"/>
    <mergeCell ref="A20:A25"/>
    <mergeCell ref="B20:C20"/>
    <mergeCell ref="B21:C21"/>
    <mergeCell ref="B22:C22"/>
    <mergeCell ref="B23:C23"/>
    <mergeCell ref="B24:C24"/>
    <mergeCell ref="B25:C25"/>
    <mergeCell ref="A9:A19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A4:A8"/>
    <mergeCell ref="B4:C4"/>
    <mergeCell ref="B5:C5"/>
    <mergeCell ref="B6:C6"/>
    <mergeCell ref="B7:C7"/>
    <mergeCell ref="B8:C8"/>
    <mergeCell ref="A1:K1"/>
    <mergeCell ref="L1:O1"/>
    <mergeCell ref="A2:C3"/>
    <mergeCell ref="D2:F2"/>
    <mergeCell ref="G2:I2"/>
    <mergeCell ref="J2:J3"/>
    <mergeCell ref="K2:M2"/>
    <mergeCell ref="N2:O2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P97"/>
  <sheetViews>
    <sheetView rightToLeft="1" topLeftCell="A64" workbookViewId="0">
      <selection activeCell="K28" sqref="K28"/>
    </sheetView>
  </sheetViews>
  <sheetFormatPr defaultRowHeight="22.5" x14ac:dyDescent="0.6"/>
  <cols>
    <col min="1" max="1" width="3" style="48" customWidth="1"/>
    <col min="2" max="2" width="3.28515625" customWidth="1"/>
    <col min="3" max="3" width="15.5703125" customWidth="1"/>
    <col min="4" max="4" width="8" customWidth="1"/>
    <col min="5" max="5" width="6.28515625" customWidth="1"/>
    <col min="6" max="6" width="7.5703125" customWidth="1"/>
    <col min="7" max="7" width="8.42578125" customWidth="1"/>
    <col min="8" max="8" width="5.85546875" customWidth="1"/>
    <col min="9" max="9" width="13.28515625" customWidth="1"/>
    <col min="10" max="11" width="8.7109375" customWidth="1"/>
    <col min="12" max="12" width="6.42578125" customWidth="1"/>
    <col min="13" max="13" width="8.42578125" customWidth="1"/>
    <col min="14" max="14" width="11.5703125" customWidth="1"/>
    <col min="15" max="15" width="10.7109375" customWidth="1"/>
    <col min="16" max="16" width="3.28515625" customWidth="1"/>
  </cols>
  <sheetData>
    <row r="1" spans="1:15" ht="18" customHeight="1" x14ac:dyDescent="0.25">
      <c r="A1" s="61" t="s">
        <v>118</v>
      </c>
      <c r="B1" s="61"/>
      <c r="C1" s="61"/>
      <c r="D1" s="62"/>
      <c r="E1" s="62"/>
      <c r="F1" s="62"/>
      <c r="G1" s="62"/>
      <c r="H1" s="62"/>
      <c r="I1" s="62"/>
      <c r="J1" s="62"/>
      <c r="K1" s="63"/>
      <c r="L1" s="64" t="s">
        <v>0</v>
      </c>
      <c r="M1" s="64"/>
      <c r="N1" s="64"/>
      <c r="O1" s="64"/>
    </row>
    <row r="2" spans="1:15" ht="15.75" x14ac:dyDescent="0.25">
      <c r="A2" s="65" t="s">
        <v>1</v>
      </c>
      <c r="B2" s="66"/>
      <c r="C2" s="67"/>
      <c r="D2" s="71" t="s">
        <v>2</v>
      </c>
      <c r="E2" s="71"/>
      <c r="F2" s="71"/>
      <c r="G2" s="71" t="s">
        <v>3</v>
      </c>
      <c r="H2" s="71"/>
      <c r="I2" s="71"/>
      <c r="J2" s="71" t="s">
        <v>4</v>
      </c>
      <c r="K2" s="71" t="s">
        <v>5</v>
      </c>
      <c r="L2" s="71"/>
      <c r="M2" s="71"/>
      <c r="N2" s="72" t="s">
        <v>6</v>
      </c>
      <c r="O2" s="72"/>
    </row>
    <row r="3" spans="1:15" ht="15.75" x14ac:dyDescent="0.25">
      <c r="A3" s="68"/>
      <c r="B3" s="69"/>
      <c r="C3" s="70"/>
      <c r="D3" s="3" t="s">
        <v>7</v>
      </c>
      <c r="E3" s="3" t="s">
        <v>8</v>
      </c>
      <c r="F3" s="3" t="s">
        <v>9</v>
      </c>
      <c r="G3" s="3" t="s">
        <v>7</v>
      </c>
      <c r="H3" s="3" t="s">
        <v>8</v>
      </c>
      <c r="I3" s="3" t="s">
        <v>9</v>
      </c>
      <c r="J3" s="71"/>
      <c r="K3" s="3" t="s">
        <v>7</v>
      </c>
      <c r="L3" s="3" t="s">
        <v>8</v>
      </c>
      <c r="M3" s="3" t="s">
        <v>9</v>
      </c>
      <c r="N3" s="3" t="s">
        <v>7</v>
      </c>
      <c r="O3" s="3" t="s">
        <v>8</v>
      </c>
    </row>
    <row r="4" spans="1:15" ht="15.75" customHeight="1" x14ac:dyDescent="0.25">
      <c r="A4" s="55" t="s">
        <v>10</v>
      </c>
      <c r="B4" s="57" t="s">
        <v>11</v>
      </c>
      <c r="C4" s="57"/>
      <c r="D4" s="10">
        <v>21.359000000000002</v>
      </c>
      <c r="E4" s="10">
        <v>0</v>
      </c>
      <c r="F4" s="10">
        <f>SUM(D4:E4)</f>
        <v>21.359000000000002</v>
      </c>
      <c r="G4" s="10">
        <v>347.94099999999997</v>
      </c>
      <c r="H4" s="10">
        <v>0</v>
      </c>
      <c r="I4" s="10">
        <f>SUM(G4:H4)</f>
        <v>347.94099999999997</v>
      </c>
      <c r="J4" s="10">
        <f>I4+F4</f>
        <v>369.29999999999995</v>
      </c>
      <c r="K4" s="10">
        <v>5717.01</v>
      </c>
      <c r="L4" s="10">
        <v>0</v>
      </c>
      <c r="M4" s="10">
        <f>SUM(K4:L4)</f>
        <v>5717.01</v>
      </c>
      <c r="N4" s="10">
        <f>(K4/G4)*1000</f>
        <v>16430.975366513292</v>
      </c>
      <c r="O4" s="10"/>
    </row>
    <row r="5" spans="1:15" ht="15.75" customHeight="1" x14ac:dyDescent="0.25">
      <c r="A5" s="55"/>
      <c r="B5" s="57" t="s">
        <v>12</v>
      </c>
      <c r="C5" s="57"/>
      <c r="D5" s="10">
        <v>6.75</v>
      </c>
      <c r="E5" s="10">
        <v>0</v>
      </c>
      <c r="F5" s="10">
        <f t="shared" ref="F5:F7" si="0">SUM(D5:E5)</f>
        <v>6.75</v>
      </c>
      <c r="G5" s="10">
        <v>66.046000000000006</v>
      </c>
      <c r="H5" s="10">
        <v>0</v>
      </c>
      <c r="I5" s="10">
        <f t="shared" ref="I5:I32" si="1">SUM(G5:H5)</f>
        <v>66.046000000000006</v>
      </c>
      <c r="J5" s="10">
        <f t="shared" ref="J5:J7" si="2">I5+F5</f>
        <v>72.796000000000006</v>
      </c>
      <c r="K5" s="10">
        <v>780.14</v>
      </c>
      <c r="L5" s="10">
        <v>0</v>
      </c>
      <c r="M5" s="10">
        <f t="shared" ref="M5:M32" si="3">SUM(K5:L5)</f>
        <v>780.14</v>
      </c>
      <c r="N5" s="10">
        <f t="shared" ref="N5:O30" si="4">(K5/G5)*1000</f>
        <v>11812.070375193047</v>
      </c>
      <c r="O5" s="10"/>
    </row>
    <row r="6" spans="1:15" ht="15.75" x14ac:dyDescent="0.25">
      <c r="A6" s="55"/>
      <c r="B6" s="57" t="s">
        <v>13</v>
      </c>
      <c r="C6" s="57"/>
      <c r="D6" s="10">
        <v>0.5</v>
      </c>
      <c r="E6" s="10">
        <v>0</v>
      </c>
      <c r="F6" s="10">
        <f t="shared" si="0"/>
        <v>0.5</v>
      </c>
      <c r="G6" s="10">
        <v>16.399999999999999</v>
      </c>
      <c r="H6" s="10">
        <v>0</v>
      </c>
      <c r="I6" s="10">
        <f t="shared" si="1"/>
        <v>16.399999999999999</v>
      </c>
      <c r="J6" s="10">
        <f t="shared" si="2"/>
        <v>16.899999999999999</v>
      </c>
      <c r="K6" s="10">
        <v>105.535</v>
      </c>
      <c r="L6" s="10">
        <v>0</v>
      </c>
      <c r="M6" s="10">
        <f t="shared" si="3"/>
        <v>105.535</v>
      </c>
      <c r="N6" s="10">
        <f t="shared" si="4"/>
        <v>6435.0609756097565</v>
      </c>
      <c r="O6" s="10"/>
    </row>
    <row r="7" spans="1:15" ht="12" customHeight="1" x14ac:dyDescent="0.25">
      <c r="A7" s="55"/>
      <c r="B7" s="58" t="s">
        <v>107</v>
      </c>
      <c r="C7" s="59"/>
      <c r="D7" s="10">
        <v>0</v>
      </c>
      <c r="E7" s="10">
        <v>0</v>
      </c>
      <c r="F7" s="10">
        <f t="shared" si="0"/>
        <v>0</v>
      </c>
      <c r="G7" s="10">
        <v>0</v>
      </c>
      <c r="H7" s="10">
        <v>0</v>
      </c>
      <c r="I7" s="10">
        <f t="shared" si="1"/>
        <v>0</v>
      </c>
      <c r="J7" s="10">
        <f t="shared" si="2"/>
        <v>0</v>
      </c>
      <c r="K7" s="10">
        <v>0</v>
      </c>
      <c r="L7" s="10">
        <v>0</v>
      </c>
      <c r="M7" s="10">
        <f t="shared" si="3"/>
        <v>0</v>
      </c>
      <c r="N7" s="10">
        <v>0</v>
      </c>
      <c r="O7" s="10"/>
    </row>
    <row r="8" spans="1:15" ht="15.75" customHeight="1" x14ac:dyDescent="0.25">
      <c r="A8" s="56"/>
      <c r="B8" s="60" t="s">
        <v>14</v>
      </c>
      <c r="C8" s="60"/>
      <c r="D8" s="32">
        <f>SUM(D4:D7)</f>
        <v>28.609000000000002</v>
      </c>
      <c r="E8" s="32">
        <f t="shared" ref="E8:M8" si="5">SUM(E4:E7)</f>
        <v>0</v>
      </c>
      <c r="F8" s="32">
        <f t="shared" si="5"/>
        <v>28.609000000000002</v>
      </c>
      <c r="G8" s="32">
        <f t="shared" si="5"/>
        <v>430.38699999999994</v>
      </c>
      <c r="H8" s="32">
        <f t="shared" si="5"/>
        <v>0</v>
      </c>
      <c r="I8" s="32">
        <f t="shared" si="5"/>
        <v>430.38699999999994</v>
      </c>
      <c r="J8" s="32">
        <f t="shared" si="5"/>
        <v>458.99599999999992</v>
      </c>
      <c r="K8" s="32">
        <f t="shared" si="5"/>
        <v>6602.6850000000004</v>
      </c>
      <c r="L8" s="32">
        <f t="shared" si="5"/>
        <v>0</v>
      </c>
      <c r="M8" s="32">
        <f t="shared" si="5"/>
        <v>6602.6850000000004</v>
      </c>
      <c r="N8" s="32"/>
      <c r="O8" s="32"/>
    </row>
    <row r="9" spans="1:15" ht="15.75" customHeight="1" x14ac:dyDescent="0.25">
      <c r="A9" s="55" t="s">
        <v>15</v>
      </c>
      <c r="B9" s="57" t="s">
        <v>16</v>
      </c>
      <c r="C9" s="57"/>
      <c r="D9" s="10">
        <v>3</v>
      </c>
      <c r="E9" s="10">
        <v>0</v>
      </c>
      <c r="F9" s="10">
        <f>D9+E9</f>
        <v>3</v>
      </c>
      <c r="G9" s="10">
        <v>23.46</v>
      </c>
      <c r="H9" s="10">
        <v>0</v>
      </c>
      <c r="I9" s="10">
        <f t="shared" si="1"/>
        <v>23.46</v>
      </c>
      <c r="J9" s="10">
        <f>I9+F9</f>
        <v>26.46</v>
      </c>
      <c r="K9" s="10">
        <v>207.65</v>
      </c>
      <c r="L9" s="10">
        <v>0</v>
      </c>
      <c r="M9" s="10">
        <f t="shared" si="3"/>
        <v>207.65</v>
      </c>
      <c r="N9" s="10">
        <f t="shared" si="4"/>
        <v>8851.2361466325656</v>
      </c>
      <c r="O9" s="10"/>
    </row>
    <row r="10" spans="1:15" ht="15.75" customHeight="1" x14ac:dyDescent="0.25">
      <c r="A10" s="55"/>
      <c r="B10" s="57" t="s">
        <v>17</v>
      </c>
      <c r="C10" s="57"/>
      <c r="D10" s="10">
        <v>4</v>
      </c>
      <c r="E10" s="10">
        <v>0</v>
      </c>
      <c r="F10" s="10">
        <f t="shared" ref="F10:F24" si="6">D10+E10</f>
        <v>4</v>
      </c>
      <c r="G10" s="10">
        <v>46.7</v>
      </c>
      <c r="H10" s="10">
        <v>0</v>
      </c>
      <c r="I10" s="10">
        <f t="shared" si="1"/>
        <v>46.7</v>
      </c>
      <c r="J10" s="10">
        <f t="shared" ref="J10:J18" si="7">I10+F10</f>
        <v>50.7</v>
      </c>
      <c r="K10" s="10">
        <v>353.5</v>
      </c>
      <c r="L10" s="10">
        <v>0</v>
      </c>
      <c r="M10" s="10">
        <f t="shared" si="3"/>
        <v>353.5</v>
      </c>
      <c r="N10" s="10">
        <f t="shared" si="4"/>
        <v>7569.593147751606</v>
      </c>
      <c r="O10" s="10"/>
    </row>
    <row r="11" spans="1:15" ht="15.75" customHeight="1" x14ac:dyDescent="0.25">
      <c r="A11" s="55"/>
      <c r="B11" s="57" t="s">
        <v>18</v>
      </c>
      <c r="C11" s="57"/>
      <c r="D11" s="10">
        <v>2</v>
      </c>
      <c r="E11" s="10">
        <v>0</v>
      </c>
      <c r="F11" s="10">
        <f t="shared" si="6"/>
        <v>2</v>
      </c>
      <c r="G11" s="10">
        <v>75.8</v>
      </c>
      <c r="H11" s="10">
        <v>0</v>
      </c>
      <c r="I11" s="10">
        <f t="shared" si="1"/>
        <v>75.8</v>
      </c>
      <c r="J11" s="10">
        <f t="shared" si="7"/>
        <v>77.8</v>
      </c>
      <c r="K11" s="10">
        <v>706.9</v>
      </c>
      <c r="L11" s="10">
        <v>0</v>
      </c>
      <c r="M11" s="10">
        <f t="shared" si="3"/>
        <v>706.9</v>
      </c>
      <c r="N11" s="10">
        <f t="shared" si="4"/>
        <v>9325.8575197889186</v>
      </c>
      <c r="O11" s="10"/>
    </row>
    <row r="12" spans="1:15" ht="15.75" x14ac:dyDescent="0.25">
      <c r="A12" s="55"/>
      <c r="B12" s="57" t="s">
        <v>19</v>
      </c>
      <c r="C12" s="57"/>
      <c r="D12" s="10">
        <v>1</v>
      </c>
      <c r="E12" s="10">
        <v>0</v>
      </c>
      <c r="F12" s="10">
        <f t="shared" si="6"/>
        <v>1</v>
      </c>
      <c r="G12" s="10">
        <v>46.59</v>
      </c>
      <c r="H12" s="10">
        <v>0</v>
      </c>
      <c r="I12" s="10">
        <f t="shared" si="1"/>
        <v>46.59</v>
      </c>
      <c r="J12" s="10">
        <f t="shared" si="7"/>
        <v>47.59</v>
      </c>
      <c r="K12" s="10">
        <v>391.67</v>
      </c>
      <c r="L12" s="10">
        <v>0</v>
      </c>
      <c r="M12" s="10">
        <f t="shared" si="3"/>
        <v>391.67</v>
      </c>
      <c r="N12" s="10">
        <f t="shared" si="4"/>
        <v>8406.7396437003645</v>
      </c>
      <c r="O12" s="10"/>
    </row>
    <row r="13" spans="1:15" ht="15.75" x14ac:dyDescent="0.25">
      <c r="A13" s="55"/>
      <c r="B13" s="73" t="s">
        <v>20</v>
      </c>
      <c r="C13" s="74"/>
      <c r="D13" s="10">
        <v>11</v>
      </c>
      <c r="E13" s="10">
        <v>0</v>
      </c>
      <c r="F13" s="10">
        <f t="shared" si="6"/>
        <v>11</v>
      </c>
      <c r="G13" s="10">
        <v>141.25</v>
      </c>
      <c r="H13" s="10">
        <v>0</v>
      </c>
      <c r="I13" s="10">
        <f t="shared" si="1"/>
        <v>141.25</v>
      </c>
      <c r="J13" s="10">
        <f t="shared" si="7"/>
        <v>152.25</v>
      </c>
      <c r="K13" s="10">
        <v>1020.26</v>
      </c>
      <c r="L13" s="10">
        <v>0</v>
      </c>
      <c r="M13" s="10">
        <f t="shared" si="3"/>
        <v>1020.26</v>
      </c>
      <c r="N13" s="10">
        <f t="shared" si="4"/>
        <v>7223.0796460176989</v>
      </c>
      <c r="O13" s="10"/>
    </row>
    <row r="14" spans="1:15" ht="15.75" customHeight="1" x14ac:dyDescent="0.25">
      <c r="A14" s="55"/>
      <c r="B14" s="57" t="s">
        <v>21</v>
      </c>
      <c r="C14" s="57"/>
      <c r="D14" s="10">
        <v>2</v>
      </c>
      <c r="E14" s="10">
        <v>0</v>
      </c>
      <c r="F14" s="10">
        <f t="shared" si="6"/>
        <v>2</v>
      </c>
      <c r="G14" s="10">
        <v>14.4</v>
      </c>
      <c r="H14" s="10">
        <v>0</v>
      </c>
      <c r="I14" s="10">
        <f t="shared" si="1"/>
        <v>14.4</v>
      </c>
      <c r="J14" s="10">
        <f t="shared" si="7"/>
        <v>16.399999999999999</v>
      </c>
      <c r="K14" s="10">
        <v>97.29</v>
      </c>
      <c r="L14" s="10">
        <v>0</v>
      </c>
      <c r="M14" s="10">
        <f t="shared" si="3"/>
        <v>97.29</v>
      </c>
      <c r="N14" s="10">
        <f t="shared" si="4"/>
        <v>6756.2500000000009</v>
      </c>
      <c r="O14" s="10"/>
    </row>
    <row r="15" spans="1:15" ht="15.75" customHeight="1" x14ac:dyDescent="0.25">
      <c r="A15" s="55"/>
      <c r="B15" s="57" t="s">
        <v>22</v>
      </c>
      <c r="C15" s="57"/>
      <c r="D15" s="10">
        <v>2</v>
      </c>
      <c r="E15" s="10">
        <v>0</v>
      </c>
      <c r="F15" s="10">
        <f t="shared" si="6"/>
        <v>2</v>
      </c>
      <c r="G15" s="10">
        <v>40.65</v>
      </c>
      <c r="H15" s="10">
        <v>0</v>
      </c>
      <c r="I15" s="10">
        <f t="shared" si="1"/>
        <v>40.65</v>
      </c>
      <c r="J15" s="10">
        <f t="shared" si="7"/>
        <v>42.65</v>
      </c>
      <c r="K15" s="10">
        <v>258.26100000000002</v>
      </c>
      <c r="L15" s="10">
        <v>0</v>
      </c>
      <c r="M15" s="10">
        <f t="shared" si="3"/>
        <v>258.26100000000002</v>
      </c>
      <c r="N15" s="10">
        <f t="shared" si="4"/>
        <v>6353.2841328413297</v>
      </c>
      <c r="O15" s="10"/>
    </row>
    <row r="16" spans="1:15" ht="15.75" customHeight="1" x14ac:dyDescent="0.25">
      <c r="A16" s="55"/>
      <c r="B16" s="57" t="s">
        <v>23</v>
      </c>
      <c r="C16" s="57"/>
      <c r="D16" s="10">
        <v>5.3</v>
      </c>
      <c r="E16" s="10">
        <v>0</v>
      </c>
      <c r="F16" s="10">
        <f t="shared" si="6"/>
        <v>5.3</v>
      </c>
      <c r="G16" s="10">
        <v>43</v>
      </c>
      <c r="H16" s="10">
        <v>0</v>
      </c>
      <c r="I16" s="10">
        <f t="shared" si="1"/>
        <v>43</v>
      </c>
      <c r="J16" s="10">
        <f t="shared" si="7"/>
        <v>48.3</v>
      </c>
      <c r="K16" s="10">
        <v>292.678</v>
      </c>
      <c r="L16" s="10">
        <v>0</v>
      </c>
      <c r="M16" s="10">
        <f t="shared" si="3"/>
        <v>292.678</v>
      </c>
      <c r="N16" s="10">
        <f t="shared" si="4"/>
        <v>6806.4651162790706</v>
      </c>
      <c r="O16" s="10"/>
    </row>
    <row r="17" spans="1:15" ht="15.75" customHeight="1" x14ac:dyDescent="0.25">
      <c r="A17" s="55"/>
      <c r="B17" s="57" t="s">
        <v>24</v>
      </c>
      <c r="C17" s="57"/>
      <c r="D17" s="10">
        <v>0</v>
      </c>
      <c r="E17" s="10">
        <v>0</v>
      </c>
      <c r="F17" s="10">
        <f t="shared" si="6"/>
        <v>0</v>
      </c>
      <c r="G17" s="10">
        <v>11.6</v>
      </c>
      <c r="H17" s="10">
        <v>0</v>
      </c>
      <c r="I17" s="10">
        <f t="shared" si="1"/>
        <v>11.6</v>
      </c>
      <c r="J17" s="10">
        <f t="shared" si="7"/>
        <v>11.6</v>
      </c>
      <c r="K17" s="10">
        <v>81.2</v>
      </c>
      <c r="L17" s="10">
        <v>0</v>
      </c>
      <c r="M17" s="10">
        <f t="shared" si="3"/>
        <v>81.2</v>
      </c>
      <c r="N17" s="10">
        <f t="shared" si="4"/>
        <v>7000.0000000000009</v>
      </c>
      <c r="O17" s="10"/>
    </row>
    <row r="18" spans="1:15" ht="12" customHeight="1" x14ac:dyDescent="0.25">
      <c r="A18" s="55"/>
      <c r="B18" s="58" t="s">
        <v>105</v>
      </c>
      <c r="C18" s="59"/>
      <c r="D18" s="10">
        <v>0</v>
      </c>
      <c r="E18" s="10">
        <v>0</v>
      </c>
      <c r="F18" s="10">
        <f t="shared" si="6"/>
        <v>0</v>
      </c>
      <c r="G18" s="10">
        <v>0</v>
      </c>
      <c r="H18" s="10">
        <v>0</v>
      </c>
      <c r="I18" s="10">
        <f t="shared" si="1"/>
        <v>0</v>
      </c>
      <c r="J18" s="10">
        <f t="shared" si="7"/>
        <v>0</v>
      </c>
      <c r="K18" s="10">
        <v>0</v>
      </c>
      <c r="L18" s="10">
        <v>0</v>
      </c>
      <c r="M18" s="10">
        <f t="shared" si="3"/>
        <v>0</v>
      </c>
      <c r="N18" s="10">
        <v>0</v>
      </c>
      <c r="O18" s="10"/>
    </row>
    <row r="19" spans="1:15" ht="15.75" customHeight="1" x14ac:dyDescent="0.25">
      <c r="A19" s="56"/>
      <c r="B19" s="60" t="s">
        <v>25</v>
      </c>
      <c r="C19" s="60"/>
      <c r="D19" s="32">
        <f>SUM(D9:D18)</f>
        <v>30.3</v>
      </c>
      <c r="E19" s="32">
        <f t="shared" ref="E19:M19" si="8">SUM(E9:E18)</f>
        <v>0</v>
      </c>
      <c r="F19" s="32">
        <f t="shared" si="8"/>
        <v>30.3</v>
      </c>
      <c r="G19" s="32">
        <f t="shared" si="8"/>
        <v>443.44999999999993</v>
      </c>
      <c r="H19" s="32">
        <f t="shared" si="8"/>
        <v>0</v>
      </c>
      <c r="I19" s="32">
        <f t="shared" si="8"/>
        <v>443.44999999999993</v>
      </c>
      <c r="J19" s="32">
        <f t="shared" si="8"/>
        <v>473.74999999999994</v>
      </c>
      <c r="K19" s="32">
        <f t="shared" si="8"/>
        <v>3409.4089999999997</v>
      </c>
      <c r="L19" s="32">
        <f t="shared" si="8"/>
        <v>0</v>
      </c>
      <c r="M19" s="32">
        <f t="shared" si="8"/>
        <v>3409.4089999999997</v>
      </c>
      <c r="N19" s="32"/>
      <c r="O19" s="32"/>
    </row>
    <row r="20" spans="1:15" ht="15.75" customHeight="1" x14ac:dyDescent="0.25">
      <c r="A20" s="55" t="s">
        <v>26</v>
      </c>
      <c r="B20" s="73" t="s">
        <v>27</v>
      </c>
      <c r="C20" s="74"/>
      <c r="D20" s="10">
        <v>65.971999999999994</v>
      </c>
      <c r="E20" s="10">
        <v>0</v>
      </c>
      <c r="F20" s="10">
        <f t="shared" si="6"/>
        <v>65.971999999999994</v>
      </c>
      <c r="G20" s="10">
        <v>3074.6559999999999</v>
      </c>
      <c r="H20" s="10">
        <v>2.5</v>
      </c>
      <c r="I20" s="10">
        <f t="shared" si="1"/>
        <v>3077.1559999999999</v>
      </c>
      <c r="J20" s="10">
        <f>I20+F20</f>
        <v>3143.1280000000002</v>
      </c>
      <c r="K20" s="10">
        <v>50067.309000000001</v>
      </c>
      <c r="L20" s="10">
        <v>10</v>
      </c>
      <c r="M20" s="10">
        <f t="shared" si="3"/>
        <v>50077.309000000001</v>
      </c>
      <c r="N20" s="10">
        <f t="shared" si="4"/>
        <v>16283.873382908529</v>
      </c>
      <c r="O20" s="10">
        <f t="shared" si="4"/>
        <v>4000</v>
      </c>
    </row>
    <row r="21" spans="1:15" ht="15.75" customHeight="1" x14ac:dyDescent="0.25">
      <c r="A21" s="55"/>
      <c r="B21" s="57" t="s">
        <v>28</v>
      </c>
      <c r="C21" s="57"/>
      <c r="D21" s="10">
        <v>0</v>
      </c>
      <c r="E21" s="10">
        <v>0</v>
      </c>
      <c r="F21" s="10">
        <f>D21+E21</f>
        <v>0</v>
      </c>
      <c r="G21" s="10">
        <v>0</v>
      </c>
      <c r="H21" s="10">
        <v>0</v>
      </c>
      <c r="I21" s="10">
        <f t="shared" si="1"/>
        <v>0</v>
      </c>
      <c r="J21" s="10">
        <f t="shared" ref="J21:J24" si="9">I21+F21</f>
        <v>0</v>
      </c>
      <c r="K21" s="10">
        <v>0</v>
      </c>
      <c r="L21" s="10">
        <v>0</v>
      </c>
      <c r="M21" s="10">
        <f t="shared" si="3"/>
        <v>0</v>
      </c>
      <c r="N21" s="10">
        <v>0</v>
      </c>
      <c r="O21" s="10"/>
    </row>
    <row r="22" spans="1:15" ht="12.75" customHeight="1" x14ac:dyDescent="0.25">
      <c r="A22" s="55"/>
      <c r="B22" s="57" t="s">
        <v>29</v>
      </c>
      <c r="C22" s="57"/>
      <c r="D22" s="10">
        <v>0</v>
      </c>
      <c r="E22" s="10">
        <v>0</v>
      </c>
      <c r="F22" s="10">
        <f t="shared" si="6"/>
        <v>0</v>
      </c>
      <c r="G22" s="10">
        <v>0</v>
      </c>
      <c r="H22" s="10">
        <v>0</v>
      </c>
      <c r="I22" s="10">
        <f t="shared" si="1"/>
        <v>0</v>
      </c>
      <c r="J22" s="10">
        <f t="shared" si="9"/>
        <v>0</v>
      </c>
      <c r="K22" s="10">
        <v>0</v>
      </c>
      <c r="L22" s="10">
        <v>0</v>
      </c>
      <c r="M22" s="10">
        <f t="shared" si="3"/>
        <v>0</v>
      </c>
      <c r="N22" s="10">
        <v>0</v>
      </c>
      <c r="O22" s="10"/>
    </row>
    <row r="23" spans="1:15" ht="14.25" customHeight="1" x14ac:dyDescent="0.25">
      <c r="A23" s="55"/>
      <c r="B23" s="57" t="s">
        <v>30</v>
      </c>
      <c r="C23" s="57"/>
      <c r="D23" s="10">
        <v>0</v>
      </c>
      <c r="E23" s="10">
        <v>0</v>
      </c>
      <c r="F23" s="10">
        <f t="shared" si="6"/>
        <v>0</v>
      </c>
      <c r="G23" s="10">
        <v>0</v>
      </c>
      <c r="H23" s="10">
        <v>0</v>
      </c>
      <c r="I23" s="10">
        <f t="shared" si="1"/>
        <v>0</v>
      </c>
      <c r="J23" s="10">
        <f t="shared" si="9"/>
        <v>0</v>
      </c>
      <c r="K23" s="10">
        <v>0</v>
      </c>
      <c r="L23" s="10">
        <v>0</v>
      </c>
      <c r="M23" s="10">
        <f t="shared" si="3"/>
        <v>0</v>
      </c>
      <c r="N23" s="10">
        <v>0</v>
      </c>
      <c r="O23" s="10"/>
    </row>
    <row r="24" spans="1:15" ht="13.5" customHeight="1" x14ac:dyDescent="0.25">
      <c r="A24" s="55"/>
      <c r="B24" s="58" t="s">
        <v>106</v>
      </c>
      <c r="C24" s="59"/>
      <c r="D24" s="10">
        <v>0</v>
      </c>
      <c r="E24" s="10">
        <v>0</v>
      </c>
      <c r="F24" s="10">
        <f t="shared" si="6"/>
        <v>0</v>
      </c>
      <c r="G24" s="10">
        <v>0</v>
      </c>
      <c r="H24" s="10">
        <v>0</v>
      </c>
      <c r="I24" s="10">
        <f t="shared" si="1"/>
        <v>0</v>
      </c>
      <c r="J24" s="10">
        <f t="shared" si="9"/>
        <v>0</v>
      </c>
      <c r="K24" s="10">
        <v>0</v>
      </c>
      <c r="L24" s="10">
        <v>0</v>
      </c>
      <c r="M24" s="10">
        <f t="shared" si="3"/>
        <v>0</v>
      </c>
      <c r="N24" s="10">
        <v>0</v>
      </c>
      <c r="O24" s="10"/>
    </row>
    <row r="25" spans="1:15" ht="15.75" customHeight="1" x14ac:dyDescent="0.25">
      <c r="A25" s="56"/>
      <c r="B25" s="60" t="s">
        <v>31</v>
      </c>
      <c r="C25" s="60"/>
      <c r="D25" s="32">
        <f>SUM(D20:D24)</f>
        <v>65.971999999999994</v>
      </c>
      <c r="E25" s="32">
        <f t="shared" ref="E25:M25" si="10">SUM(E20:E24)</f>
        <v>0</v>
      </c>
      <c r="F25" s="32">
        <f t="shared" si="10"/>
        <v>65.971999999999994</v>
      </c>
      <c r="G25" s="32">
        <f t="shared" si="10"/>
        <v>3074.6559999999999</v>
      </c>
      <c r="H25" s="32">
        <f t="shared" si="10"/>
        <v>2.5</v>
      </c>
      <c r="I25" s="32">
        <f t="shared" si="10"/>
        <v>3077.1559999999999</v>
      </c>
      <c r="J25" s="32">
        <f t="shared" si="10"/>
        <v>3143.1280000000002</v>
      </c>
      <c r="K25" s="37">
        <f t="shared" si="10"/>
        <v>50067.309000000001</v>
      </c>
      <c r="L25" s="32">
        <f t="shared" si="10"/>
        <v>10</v>
      </c>
      <c r="M25" s="37">
        <f t="shared" si="10"/>
        <v>50077.309000000001</v>
      </c>
      <c r="N25" s="32"/>
      <c r="O25" s="32"/>
    </row>
    <row r="26" spans="1:15" ht="15.75" customHeight="1" x14ac:dyDescent="0.25">
      <c r="A26" s="55" t="s">
        <v>32</v>
      </c>
      <c r="B26" s="57" t="s">
        <v>33</v>
      </c>
      <c r="C26" s="57"/>
      <c r="D26" s="10">
        <v>0</v>
      </c>
      <c r="E26" s="10">
        <v>0</v>
      </c>
      <c r="F26" s="10">
        <f>SUM(D26:E26)</f>
        <v>0</v>
      </c>
      <c r="G26" s="10">
        <v>0</v>
      </c>
      <c r="H26" s="10">
        <v>0</v>
      </c>
      <c r="I26" s="10">
        <f t="shared" si="1"/>
        <v>0</v>
      </c>
      <c r="J26" s="10">
        <f>I26+F26</f>
        <v>0</v>
      </c>
      <c r="K26" s="10">
        <v>0</v>
      </c>
      <c r="L26" s="10">
        <v>0</v>
      </c>
      <c r="M26" s="10">
        <f t="shared" si="3"/>
        <v>0</v>
      </c>
      <c r="N26" s="10">
        <v>0</v>
      </c>
      <c r="O26" s="10"/>
    </row>
    <row r="27" spans="1:15" ht="15.75" customHeight="1" x14ac:dyDescent="0.25">
      <c r="A27" s="55"/>
      <c r="B27" s="57" t="s">
        <v>34</v>
      </c>
      <c r="C27" s="57"/>
      <c r="D27" s="10">
        <v>5.4</v>
      </c>
      <c r="E27" s="10">
        <v>0</v>
      </c>
      <c r="F27" s="10">
        <f t="shared" ref="F27:F32" si="11">SUM(D27:E27)</f>
        <v>5.4</v>
      </c>
      <c r="G27" s="10">
        <v>160.9</v>
      </c>
      <c r="H27" s="10">
        <v>14.4</v>
      </c>
      <c r="I27" s="10">
        <f t="shared" si="1"/>
        <v>175.3</v>
      </c>
      <c r="J27" s="10">
        <f t="shared" ref="J27:J32" si="12">I27+F27</f>
        <v>180.70000000000002</v>
      </c>
      <c r="K27" s="10">
        <v>166.81299999999999</v>
      </c>
      <c r="L27" s="10">
        <v>5.78</v>
      </c>
      <c r="M27" s="10">
        <f t="shared" si="3"/>
        <v>172.59299999999999</v>
      </c>
      <c r="N27" s="10">
        <f t="shared" si="4"/>
        <v>1036.74953387197</v>
      </c>
      <c r="O27" s="10">
        <f t="shared" si="4"/>
        <v>401.38888888888891</v>
      </c>
    </row>
    <row r="28" spans="1:15" ht="15.75" customHeight="1" x14ac:dyDescent="0.25">
      <c r="A28" s="55"/>
      <c r="B28" s="57" t="s">
        <v>35</v>
      </c>
      <c r="C28" s="57"/>
      <c r="D28" s="10">
        <v>266.7</v>
      </c>
      <c r="E28" s="10">
        <v>0</v>
      </c>
      <c r="F28" s="10">
        <f t="shared" si="11"/>
        <v>266.7</v>
      </c>
      <c r="G28" s="10">
        <v>439.24</v>
      </c>
      <c r="H28" s="10">
        <v>0</v>
      </c>
      <c r="I28" s="10">
        <f t="shared" si="1"/>
        <v>439.24</v>
      </c>
      <c r="J28" s="10">
        <f t="shared" si="12"/>
        <v>705.94</v>
      </c>
      <c r="K28" s="10">
        <v>1165.77</v>
      </c>
      <c r="L28" s="10">
        <v>0</v>
      </c>
      <c r="M28" s="10">
        <f t="shared" si="3"/>
        <v>1165.77</v>
      </c>
      <c r="N28" s="10">
        <f t="shared" si="4"/>
        <v>2654.0615608778799</v>
      </c>
      <c r="O28" s="10"/>
    </row>
    <row r="29" spans="1:15" ht="15.75" customHeight="1" x14ac:dyDescent="0.25">
      <c r="A29" s="55"/>
      <c r="B29" s="57" t="s">
        <v>36</v>
      </c>
      <c r="C29" s="57"/>
      <c r="D29" s="10">
        <v>0</v>
      </c>
      <c r="E29" s="10">
        <v>0</v>
      </c>
      <c r="F29" s="10">
        <f t="shared" si="11"/>
        <v>0</v>
      </c>
      <c r="G29" s="10">
        <v>0</v>
      </c>
      <c r="H29" s="10">
        <v>0</v>
      </c>
      <c r="I29" s="10">
        <f t="shared" si="1"/>
        <v>0</v>
      </c>
      <c r="J29" s="10">
        <f t="shared" si="12"/>
        <v>0</v>
      </c>
      <c r="K29" s="10">
        <v>0</v>
      </c>
      <c r="L29" s="10">
        <v>0</v>
      </c>
      <c r="M29" s="10">
        <f t="shared" si="3"/>
        <v>0</v>
      </c>
      <c r="N29" s="10">
        <v>0</v>
      </c>
      <c r="O29" s="10"/>
    </row>
    <row r="30" spans="1:15" ht="15.75" customHeight="1" x14ac:dyDescent="0.25">
      <c r="A30" s="55"/>
      <c r="B30" s="57" t="s">
        <v>37</v>
      </c>
      <c r="C30" s="57"/>
      <c r="D30" s="10">
        <v>1</v>
      </c>
      <c r="E30" s="10">
        <v>0</v>
      </c>
      <c r="F30" s="10">
        <f t="shared" si="11"/>
        <v>1</v>
      </c>
      <c r="G30" s="10">
        <v>35.049999999999997</v>
      </c>
      <c r="H30" s="10">
        <v>0</v>
      </c>
      <c r="I30" s="10">
        <f t="shared" si="1"/>
        <v>35.049999999999997</v>
      </c>
      <c r="J30" s="10">
        <f t="shared" si="12"/>
        <v>36.049999999999997</v>
      </c>
      <c r="K30" s="10">
        <v>57.8</v>
      </c>
      <c r="L30" s="10">
        <v>0</v>
      </c>
      <c r="M30" s="10">
        <f t="shared" si="3"/>
        <v>57.8</v>
      </c>
      <c r="N30" s="10">
        <f t="shared" si="4"/>
        <v>1649.0727532097005</v>
      </c>
      <c r="O30" s="10">
        <v>0</v>
      </c>
    </row>
    <row r="31" spans="1:15" ht="10.5" customHeight="1" x14ac:dyDescent="0.25">
      <c r="A31" s="55"/>
      <c r="B31" s="57" t="s">
        <v>38</v>
      </c>
      <c r="C31" s="57"/>
      <c r="D31" s="10">
        <v>0</v>
      </c>
      <c r="E31" s="10">
        <v>0</v>
      </c>
      <c r="F31" s="10">
        <f t="shared" si="11"/>
        <v>0</v>
      </c>
      <c r="G31" s="10">
        <v>0</v>
      </c>
      <c r="H31" s="10"/>
      <c r="I31" s="10">
        <f t="shared" si="1"/>
        <v>0</v>
      </c>
      <c r="J31" s="10">
        <f t="shared" si="12"/>
        <v>0</v>
      </c>
      <c r="K31" s="10">
        <v>0</v>
      </c>
      <c r="L31" s="10">
        <v>0</v>
      </c>
      <c r="M31" s="10">
        <f t="shared" si="3"/>
        <v>0</v>
      </c>
      <c r="N31" s="10">
        <v>0</v>
      </c>
      <c r="O31" s="10"/>
    </row>
    <row r="32" spans="1:15" ht="11.25" customHeight="1" x14ac:dyDescent="0.25">
      <c r="A32" s="55"/>
      <c r="B32" s="57" t="s">
        <v>39</v>
      </c>
      <c r="C32" s="57"/>
      <c r="D32" s="10">
        <v>0</v>
      </c>
      <c r="E32" s="10">
        <v>0</v>
      </c>
      <c r="F32" s="10">
        <f t="shared" si="11"/>
        <v>0</v>
      </c>
      <c r="G32" s="10">
        <v>0</v>
      </c>
      <c r="H32" s="10"/>
      <c r="I32" s="10">
        <f t="shared" si="1"/>
        <v>0</v>
      </c>
      <c r="J32" s="10">
        <f t="shared" si="12"/>
        <v>0</v>
      </c>
      <c r="K32" s="10">
        <v>0</v>
      </c>
      <c r="L32" s="10">
        <v>0</v>
      </c>
      <c r="M32" s="10">
        <f t="shared" si="3"/>
        <v>0</v>
      </c>
      <c r="N32" s="10">
        <v>0</v>
      </c>
      <c r="O32" s="10"/>
    </row>
    <row r="33" spans="1:15" ht="15.75" customHeight="1" x14ac:dyDescent="0.25">
      <c r="A33" s="56"/>
      <c r="B33" s="60" t="s">
        <v>40</v>
      </c>
      <c r="C33" s="60"/>
      <c r="D33" s="32">
        <f>SUM(D26:D32)</f>
        <v>273.09999999999997</v>
      </c>
      <c r="E33" s="32">
        <f t="shared" ref="E33:M33" si="13">SUM(E26:E32)</f>
        <v>0</v>
      </c>
      <c r="F33" s="32">
        <f t="shared" si="13"/>
        <v>273.09999999999997</v>
      </c>
      <c r="G33" s="32">
        <f t="shared" si="13"/>
        <v>635.18999999999994</v>
      </c>
      <c r="H33" s="32">
        <f t="shared" si="13"/>
        <v>14.4</v>
      </c>
      <c r="I33" s="32">
        <f t="shared" si="13"/>
        <v>649.58999999999992</v>
      </c>
      <c r="J33" s="32">
        <f t="shared" si="13"/>
        <v>922.69</v>
      </c>
      <c r="K33" s="32">
        <f t="shared" si="13"/>
        <v>1390.383</v>
      </c>
      <c r="L33" s="32">
        <f t="shared" si="13"/>
        <v>5.78</v>
      </c>
      <c r="M33" s="32">
        <f t="shared" si="13"/>
        <v>1396.163</v>
      </c>
      <c r="N33" s="32"/>
      <c r="O33" s="32"/>
    </row>
    <row r="34" spans="1:15" ht="18.75" x14ac:dyDescent="0.25">
      <c r="A34" s="63" t="s">
        <v>119</v>
      </c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75" t="s">
        <v>0</v>
      </c>
      <c r="M34" s="75"/>
      <c r="N34" s="75"/>
      <c r="O34" s="75"/>
    </row>
    <row r="35" spans="1:15" ht="15.75" x14ac:dyDescent="0.25">
      <c r="A35" s="76" t="s">
        <v>1</v>
      </c>
      <c r="B35" s="77"/>
      <c r="C35" s="78"/>
      <c r="D35" s="82" t="s">
        <v>2</v>
      </c>
      <c r="E35" s="82"/>
      <c r="F35" s="82"/>
      <c r="G35" s="82" t="s">
        <v>3</v>
      </c>
      <c r="H35" s="82"/>
      <c r="I35" s="82"/>
      <c r="J35" s="71" t="s">
        <v>4</v>
      </c>
      <c r="K35" s="82" t="s">
        <v>5</v>
      </c>
      <c r="L35" s="82"/>
      <c r="M35" s="82"/>
      <c r="N35" s="83" t="s">
        <v>6</v>
      </c>
      <c r="O35" s="83"/>
    </row>
    <row r="36" spans="1:15" ht="15.75" x14ac:dyDescent="0.25">
      <c r="A36" s="79"/>
      <c r="B36" s="80"/>
      <c r="C36" s="81"/>
      <c r="D36" s="4" t="s">
        <v>7</v>
      </c>
      <c r="E36" s="4" t="s">
        <v>8</v>
      </c>
      <c r="F36" s="4" t="s">
        <v>9</v>
      </c>
      <c r="G36" s="4" t="s">
        <v>7</v>
      </c>
      <c r="H36" s="4" t="s">
        <v>8</v>
      </c>
      <c r="I36" s="4" t="s">
        <v>9</v>
      </c>
      <c r="J36" s="71"/>
      <c r="K36" s="4" t="s">
        <v>7</v>
      </c>
      <c r="L36" s="4" t="s">
        <v>8</v>
      </c>
      <c r="M36" s="4" t="s">
        <v>9</v>
      </c>
      <c r="N36" s="4" t="s">
        <v>7</v>
      </c>
      <c r="O36" s="4" t="s">
        <v>8</v>
      </c>
    </row>
    <row r="37" spans="1:15" ht="15.75" customHeight="1" x14ac:dyDescent="0.25">
      <c r="A37" s="55" t="s">
        <v>41</v>
      </c>
      <c r="B37" s="57" t="s">
        <v>42</v>
      </c>
      <c r="C37" s="57"/>
      <c r="D37" s="10">
        <v>0</v>
      </c>
      <c r="E37" s="10">
        <v>0</v>
      </c>
      <c r="F37" s="10">
        <f>SUM(E37:E37)</f>
        <v>0</v>
      </c>
      <c r="G37" s="10">
        <v>0</v>
      </c>
      <c r="H37" s="10">
        <v>0</v>
      </c>
      <c r="I37" s="10">
        <f>SUM(E37:H37)</f>
        <v>0</v>
      </c>
      <c r="J37" s="10">
        <f>I37+F37</f>
        <v>0</v>
      </c>
      <c r="K37" s="10">
        <v>0</v>
      </c>
      <c r="L37" s="10">
        <v>0</v>
      </c>
      <c r="M37" s="10">
        <f>SUM(K37:L37)</f>
        <v>0</v>
      </c>
      <c r="N37" s="10">
        <v>0</v>
      </c>
      <c r="O37" s="10">
        <v>0</v>
      </c>
    </row>
    <row r="38" spans="1:15" ht="12.75" customHeight="1" x14ac:dyDescent="0.25">
      <c r="A38" s="55"/>
      <c r="B38" s="57" t="s">
        <v>43</v>
      </c>
      <c r="C38" s="57"/>
      <c r="D38" s="10">
        <v>0</v>
      </c>
      <c r="E38" s="10">
        <v>0</v>
      </c>
      <c r="F38" s="10">
        <f t="shared" ref="F38:F41" si="14">SUM(D38:E38)</f>
        <v>0</v>
      </c>
      <c r="G38" s="10">
        <v>0</v>
      </c>
      <c r="H38" s="10">
        <v>0</v>
      </c>
      <c r="I38" s="10">
        <f t="shared" ref="I38:I43" si="15">SUM(G38:H38)</f>
        <v>0</v>
      </c>
      <c r="J38" s="10">
        <f t="shared" ref="J38:J43" si="16">I38+F38</f>
        <v>0</v>
      </c>
      <c r="K38" s="10">
        <v>0</v>
      </c>
      <c r="L38" s="10">
        <v>0</v>
      </c>
      <c r="M38" s="10">
        <v>0</v>
      </c>
      <c r="N38" s="10">
        <v>0</v>
      </c>
      <c r="O38" s="10"/>
    </row>
    <row r="39" spans="1:15" ht="10.5" customHeight="1" x14ac:dyDescent="0.25">
      <c r="A39" s="55"/>
      <c r="B39" s="57" t="s">
        <v>44</v>
      </c>
      <c r="C39" s="57"/>
      <c r="D39" s="10">
        <v>0</v>
      </c>
      <c r="E39" s="10">
        <v>0</v>
      </c>
      <c r="F39" s="10">
        <f t="shared" si="14"/>
        <v>0</v>
      </c>
      <c r="G39" s="10">
        <v>0</v>
      </c>
      <c r="H39" s="10">
        <v>0</v>
      </c>
      <c r="I39" s="10">
        <f t="shared" si="15"/>
        <v>0</v>
      </c>
      <c r="J39" s="10">
        <f t="shared" si="16"/>
        <v>0</v>
      </c>
      <c r="K39" s="10">
        <v>0</v>
      </c>
      <c r="L39" s="10">
        <v>0</v>
      </c>
      <c r="M39" s="10">
        <f t="shared" ref="M39:M43" si="17">SUM(K39:L39)</f>
        <v>0</v>
      </c>
      <c r="N39" s="10">
        <v>0</v>
      </c>
      <c r="O39" s="10"/>
    </row>
    <row r="40" spans="1:15" ht="14.25" customHeight="1" x14ac:dyDescent="0.25">
      <c r="A40" s="55"/>
      <c r="B40" s="57" t="s">
        <v>45</v>
      </c>
      <c r="C40" s="57"/>
      <c r="D40" s="10">
        <v>0</v>
      </c>
      <c r="E40" s="10">
        <v>0</v>
      </c>
      <c r="F40" s="10">
        <f t="shared" si="14"/>
        <v>0</v>
      </c>
      <c r="G40" s="10">
        <v>0</v>
      </c>
      <c r="H40" s="10">
        <v>0</v>
      </c>
      <c r="I40" s="10">
        <f t="shared" si="15"/>
        <v>0</v>
      </c>
      <c r="J40" s="10">
        <f t="shared" si="16"/>
        <v>0</v>
      </c>
      <c r="K40" s="10">
        <v>0</v>
      </c>
      <c r="L40" s="10">
        <v>0</v>
      </c>
      <c r="M40" s="10">
        <f t="shared" si="17"/>
        <v>0</v>
      </c>
      <c r="N40" s="10">
        <v>0</v>
      </c>
      <c r="O40" s="10"/>
    </row>
    <row r="41" spans="1:15" ht="12.75" customHeight="1" x14ac:dyDescent="0.25">
      <c r="A41" s="55"/>
      <c r="B41" s="57" t="s">
        <v>46</v>
      </c>
      <c r="C41" s="57"/>
      <c r="D41" s="10">
        <v>0</v>
      </c>
      <c r="E41" s="10">
        <v>0</v>
      </c>
      <c r="F41" s="10">
        <f t="shared" si="14"/>
        <v>0</v>
      </c>
      <c r="G41" s="10">
        <v>0</v>
      </c>
      <c r="H41" s="10">
        <v>0</v>
      </c>
      <c r="I41" s="10">
        <f t="shared" si="15"/>
        <v>0</v>
      </c>
      <c r="J41" s="10">
        <f t="shared" si="16"/>
        <v>0</v>
      </c>
      <c r="K41" s="10">
        <v>0</v>
      </c>
      <c r="L41" s="10">
        <v>0</v>
      </c>
      <c r="M41" s="10">
        <f t="shared" si="17"/>
        <v>0</v>
      </c>
      <c r="N41" s="10">
        <v>0</v>
      </c>
      <c r="O41" s="10"/>
    </row>
    <row r="42" spans="1:15" ht="12.75" customHeight="1" x14ac:dyDescent="0.25">
      <c r="A42" s="55"/>
      <c r="B42" s="57" t="s">
        <v>47</v>
      </c>
      <c r="C42" s="57"/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f t="shared" si="15"/>
        <v>0</v>
      </c>
      <c r="J42" s="10">
        <f t="shared" si="16"/>
        <v>0</v>
      </c>
      <c r="K42" s="10">
        <v>0</v>
      </c>
      <c r="L42" s="10">
        <v>0</v>
      </c>
      <c r="M42" s="10">
        <f t="shared" si="17"/>
        <v>0</v>
      </c>
      <c r="N42" s="10">
        <v>0</v>
      </c>
      <c r="O42" s="10"/>
    </row>
    <row r="43" spans="1:15" ht="12" customHeight="1" x14ac:dyDescent="0.25">
      <c r="A43" s="55"/>
      <c r="B43" s="58" t="s">
        <v>108</v>
      </c>
      <c r="C43" s="59"/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f t="shared" si="15"/>
        <v>0</v>
      </c>
      <c r="J43" s="10">
        <f t="shared" si="16"/>
        <v>0</v>
      </c>
      <c r="K43" s="10">
        <v>0</v>
      </c>
      <c r="L43" s="10">
        <v>0</v>
      </c>
      <c r="M43" s="10">
        <f t="shared" si="17"/>
        <v>0</v>
      </c>
      <c r="N43" s="10">
        <v>0</v>
      </c>
      <c r="O43" s="10"/>
    </row>
    <row r="44" spans="1:15" ht="15.75" customHeight="1" x14ac:dyDescent="0.25">
      <c r="A44" s="56"/>
      <c r="B44" s="60" t="s">
        <v>48</v>
      </c>
      <c r="C44" s="60"/>
      <c r="D44" s="32">
        <f>SUM(D37:D43)</f>
        <v>0</v>
      </c>
      <c r="E44" s="32">
        <f>SUM(E37:E43)</f>
        <v>0</v>
      </c>
      <c r="F44" s="32">
        <f t="shared" ref="F44" si="18">SUM(F37:F42)</f>
        <v>0</v>
      </c>
      <c r="G44" s="32">
        <f t="shared" ref="G44:M44" si="19">SUM(G37:G43)</f>
        <v>0</v>
      </c>
      <c r="H44" s="32">
        <f t="shared" si="19"/>
        <v>0</v>
      </c>
      <c r="I44" s="32">
        <f t="shared" si="19"/>
        <v>0</v>
      </c>
      <c r="J44" s="32">
        <f t="shared" si="19"/>
        <v>0</v>
      </c>
      <c r="K44" s="32">
        <f t="shared" si="19"/>
        <v>0</v>
      </c>
      <c r="L44" s="32">
        <f t="shared" si="19"/>
        <v>0</v>
      </c>
      <c r="M44" s="32">
        <f t="shared" si="19"/>
        <v>0</v>
      </c>
      <c r="N44" s="32"/>
      <c r="O44" s="32"/>
    </row>
    <row r="45" spans="1:15" ht="11.25" customHeight="1" x14ac:dyDescent="0.25">
      <c r="A45" s="55" t="s">
        <v>49</v>
      </c>
      <c r="B45" s="57" t="s">
        <v>50</v>
      </c>
      <c r="C45" s="57"/>
      <c r="D45" s="10">
        <v>0</v>
      </c>
      <c r="E45" s="10">
        <v>0</v>
      </c>
      <c r="F45" s="10">
        <f>SUM(D45:E45)</f>
        <v>0</v>
      </c>
      <c r="G45" s="10">
        <v>0</v>
      </c>
      <c r="H45" s="10">
        <v>0</v>
      </c>
      <c r="I45" s="10">
        <f>SUM(G45:H45)</f>
        <v>0</v>
      </c>
      <c r="J45" s="10">
        <f>I45+F45</f>
        <v>0</v>
      </c>
      <c r="K45" s="10">
        <v>0</v>
      </c>
      <c r="L45" s="10">
        <v>0</v>
      </c>
      <c r="M45" s="10">
        <f>SUM(K45:L45)</f>
        <v>0</v>
      </c>
      <c r="N45" s="10">
        <v>0</v>
      </c>
      <c r="O45" s="10"/>
    </row>
    <row r="46" spans="1:15" ht="12" customHeight="1" x14ac:dyDescent="0.25">
      <c r="A46" s="55"/>
      <c r="B46" s="85" t="s">
        <v>51</v>
      </c>
      <c r="C46" s="5" t="s">
        <v>52</v>
      </c>
      <c r="D46" s="10">
        <v>0</v>
      </c>
      <c r="E46" s="10">
        <v>0</v>
      </c>
      <c r="F46" s="10">
        <f t="shared" ref="F46:F52" si="20">SUM(D46:E46)</f>
        <v>0</v>
      </c>
      <c r="G46" s="10">
        <v>0</v>
      </c>
      <c r="H46" s="10">
        <v>0</v>
      </c>
      <c r="I46" s="10">
        <f t="shared" ref="I46:I52" si="21">SUM(G46:H46)</f>
        <v>0</v>
      </c>
      <c r="J46" s="10">
        <f t="shared" ref="J46:J52" si="22">I46+F46</f>
        <v>0</v>
      </c>
      <c r="K46" s="10">
        <v>0</v>
      </c>
      <c r="L46" s="10">
        <v>0</v>
      </c>
      <c r="M46" s="10">
        <f t="shared" ref="M46:M52" si="23">SUM(K46:L46)</f>
        <v>0</v>
      </c>
      <c r="N46" s="10">
        <v>0</v>
      </c>
      <c r="O46" s="10"/>
    </row>
    <row r="47" spans="1:15" ht="11.25" customHeight="1" x14ac:dyDescent="0.25">
      <c r="A47" s="55"/>
      <c r="B47" s="85"/>
      <c r="C47" s="5" t="s">
        <v>53</v>
      </c>
      <c r="D47" s="10">
        <v>0</v>
      </c>
      <c r="E47" s="10">
        <v>0</v>
      </c>
      <c r="F47" s="10">
        <f t="shared" si="20"/>
        <v>0</v>
      </c>
      <c r="G47" s="10">
        <v>0</v>
      </c>
      <c r="H47" s="10">
        <v>0</v>
      </c>
      <c r="I47" s="10">
        <f t="shared" si="21"/>
        <v>0</v>
      </c>
      <c r="J47" s="10">
        <f t="shared" si="22"/>
        <v>0</v>
      </c>
      <c r="K47" s="10">
        <v>0</v>
      </c>
      <c r="L47" s="10">
        <v>0</v>
      </c>
      <c r="M47" s="10">
        <f t="shared" si="23"/>
        <v>0</v>
      </c>
      <c r="N47" s="10">
        <v>0</v>
      </c>
      <c r="O47" s="10"/>
    </row>
    <row r="48" spans="1:15" ht="9.75" customHeight="1" x14ac:dyDescent="0.25">
      <c r="A48" s="55"/>
      <c r="B48" s="85"/>
      <c r="C48" s="5" t="s">
        <v>54</v>
      </c>
      <c r="D48" s="10">
        <v>0</v>
      </c>
      <c r="E48" s="10">
        <v>0</v>
      </c>
      <c r="F48" s="10">
        <f t="shared" si="20"/>
        <v>0</v>
      </c>
      <c r="G48" s="10">
        <v>0</v>
      </c>
      <c r="H48" s="10">
        <v>0</v>
      </c>
      <c r="I48" s="10">
        <f t="shared" si="21"/>
        <v>0</v>
      </c>
      <c r="J48" s="10">
        <f t="shared" si="22"/>
        <v>0</v>
      </c>
      <c r="K48" s="10">
        <v>0</v>
      </c>
      <c r="L48" s="10">
        <v>0</v>
      </c>
      <c r="M48" s="10">
        <f t="shared" si="23"/>
        <v>0</v>
      </c>
      <c r="N48" s="10">
        <v>0</v>
      </c>
      <c r="O48" s="10"/>
    </row>
    <row r="49" spans="1:15" ht="12" customHeight="1" x14ac:dyDescent="0.25">
      <c r="A49" s="55"/>
      <c r="B49" s="85"/>
      <c r="C49" s="5" t="s">
        <v>55</v>
      </c>
      <c r="D49" s="10">
        <v>0</v>
      </c>
      <c r="E49" s="10">
        <v>0</v>
      </c>
      <c r="F49" s="10">
        <f t="shared" si="20"/>
        <v>0</v>
      </c>
      <c r="G49" s="10">
        <v>0</v>
      </c>
      <c r="H49" s="10">
        <v>0</v>
      </c>
      <c r="I49" s="10">
        <f t="shared" si="21"/>
        <v>0</v>
      </c>
      <c r="J49" s="10">
        <f t="shared" si="22"/>
        <v>0</v>
      </c>
      <c r="K49" s="10">
        <v>0</v>
      </c>
      <c r="L49" s="10">
        <v>0</v>
      </c>
      <c r="M49" s="10">
        <f t="shared" si="23"/>
        <v>0</v>
      </c>
      <c r="N49" s="10">
        <v>0</v>
      </c>
      <c r="O49" s="10"/>
    </row>
    <row r="50" spans="1:15" ht="12.75" customHeight="1" x14ac:dyDescent="0.25">
      <c r="A50" s="55"/>
      <c r="B50" s="85"/>
      <c r="C50" s="5" t="s">
        <v>56</v>
      </c>
      <c r="D50" s="10">
        <v>0</v>
      </c>
      <c r="E50" s="10">
        <v>0</v>
      </c>
      <c r="F50" s="10">
        <f t="shared" si="20"/>
        <v>0</v>
      </c>
      <c r="G50" s="10">
        <v>0</v>
      </c>
      <c r="H50" s="10">
        <v>0</v>
      </c>
      <c r="I50" s="10">
        <f t="shared" si="21"/>
        <v>0</v>
      </c>
      <c r="J50" s="10">
        <f t="shared" si="22"/>
        <v>0</v>
      </c>
      <c r="K50" s="10">
        <v>0</v>
      </c>
      <c r="L50" s="10">
        <v>0</v>
      </c>
      <c r="M50" s="10">
        <f t="shared" si="23"/>
        <v>0</v>
      </c>
      <c r="N50" s="10">
        <v>0</v>
      </c>
      <c r="O50" s="10"/>
    </row>
    <row r="51" spans="1:15" ht="10.5" customHeight="1" x14ac:dyDescent="0.25">
      <c r="A51" s="55"/>
      <c r="B51" s="85"/>
      <c r="C51" s="5" t="s">
        <v>57</v>
      </c>
      <c r="D51" s="10">
        <v>0</v>
      </c>
      <c r="E51" s="10">
        <v>0</v>
      </c>
      <c r="F51" s="10">
        <f t="shared" si="20"/>
        <v>0</v>
      </c>
      <c r="G51" s="10">
        <v>0</v>
      </c>
      <c r="H51" s="10">
        <v>0</v>
      </c>
      <c r="I51" s="10">
        <f t="shared" si="21"/>
        <v>0</v>
      </c>
      <c r="J51" s="10">
        <f t="shared" si="22"/>
        <v>0</v>
      </c>
      <c r="K51" s="10">
        <v>0</v>
      </c>
      <c r="L51" s="10">
        <v>0</v>
      </c>
      <c r="M51" s="10">
        <f t="shared" si="23"/>
        <v>0</v>
      </c>
      <c r="N51" s="10">
        <v>0</v>
      </c>
      <c r="O51" s="10"/>
    </row>
    <row r="52" spans="1:15" ht="12" customHeight="1" x14ac:dyDescent="0.25">
      <c r="A52" s="55"/>
      <c r="B52" s="85"/>
      <c r="C52" s="5" t="s">
        <v>58</v>
      </c>
      <c r="D52" s="10">
        <v>0</v>
      </c>
      <c r="E52" s="10">
        <v>0</v>
      </c>
      <c r="F52" s="10">
        <f t="shared" si="20"/>
        <v>0</v>
      </c>
      <c r="G52" s="10">
        <v>0</v>
      </c>
      <c r="H52" s="10">
        <v>0</v>
      </c>
      <c r="I52" s="10">
        <f t="shared" si="21"/>
        <v>0</v>
      </c>
      <c r="J52" s="10">
        <f t="shared" si="22"/>
        <v>0</v>
      </c>
      <c r="K52" s="10">
        <v>0</v>
      </c>
      <c r="L52" s="10">
        <v>0</v>
      </c>
      <c r="M52" s="10">
        <f t="shared" si="23"/>
        <v>0</v>
      </c>
      <c r="N52" s="10">
        <v>0</v>
      </c>
      <c r="O52" s="10"/>
    </row>
    <row r="53" spans="1:15" ht="13.5" customHeight="1" x14ac:dyDescent="0.25">
      <c r="A53" s="84"/>
      <c r="B53" s="86"/>
      <c r="C53" s="6" t="s">
        <v>59</v>
      </c>
      <c r="D53" s="12">
        <f>SUM(D46:D52)</f>
        <v>0</v>
      </c>
      <c r="E53" s="12">
        <f t="shared" ref="E53:N53" si="24">SUM(E46:E52)</f>
        <v>0</v>
      </c>
      <c r="F53" s="12">
        <f t="shared" si="24"/>
        <v>0</v>
      </c>
      <c r="G53" s="12">
        <f t="shared" si="24"/>
        <v>0</v>
      </c>
      <c r="H53" s="12">
        <f t="shared" si="24"/>
        <v>0</v>
      </c>
      <c r="I53" s="12">
        <f t="shared" si="24"/>
        <v>0</v>
      </c>
      <c r="J53" s="12">
        <f t="shared" si="24"/>
        <v>0</v>
      </c>
      <c r="K53" s="12">
        <f t="shared" si="24"/>
        <v>0</v>
      </c>
      <c r="L53" s="12">
        <f t="shared" si="24"/>
        <v>0</v>
      </c>
      <c r="M53" s="12">
        <f t="shared" si="24"/>
        <v>0</v>
      </c>
      <c r="N53" s="12">
        <f t="shared" si="24"/>
        <v>0</v>
      </c>
      <c r="O53" s="12"/>
    </row>
    <row r="54" spans="1:15" ht="15.75" x14ac:dyDescent="0.25">
      <c r="A54" s="55"/>
      <c r="B54" s="73" t="s">
        <v>60</v>
      </c>
      <c r="C54" s="74"/>
      <c r="D54" s="10">
        <v>0</v>
      </c>
      <c r="E54" s="10">
        <v>0</v>
      </c>
      <c r="F54" s="10">
        <f>SUM(D54:E54)</f>
        <v>0</v>
      </c>
      <c r="G54" s="10">
        <v>0</v>
      </c>
      <c r="H54" s="10">
        <v>0</v>
      </c>
      <c r="I54" s="10">
        <f>SUM(G54:H54)</f>
        <v>0</v>
      </c>
      <c r="J54" s="10">
        <f>I54+F54</f>
        <v>0</v>
      </c>
      <c r="K54" s="10">
        <v>0</v>
      </c>
      <c r="L54" s="10">
        <v>0</v>
      </c>
      <c r="M54" s="10">
        <f>SUM(K54:L54)</f>
        <v>0</v>
      </c>
      <c r="N54" s="10">
        <v>0</v>
      </c>
      <c r="O54" s="10"/>
    </row>
    <row r="55" spans="1:15" ht="15.75" customHeight="1" x14ac:dyDescent="0.25">
      <c r="A55" s="55"/>
      <c r="B55" s="57" t="s">
        <v>61</v>
      </c>
      <c r="C55" s="57"/>
      <c r="D55" s="10">
        <v>0</v>
      </c>
      <c r="E55" s="10">
        <v>0</v>
      </c>
      <c r="F55" s="10">
        <f t="shared" ref="F55:F60" si="25">SUM(D55:E55)</f>
        <v>0</v>
      </c>
      <c r="G55" s="10">
        <v>0</v>
      </c>
      <c r="H55" s="10">
        <v>0</v>
      </c>
      <c r="I55" s="10">
        <f t="shared" ref="I55:I60" si="26">SUM(G55:H55)</f>
        <v>0</v>
      </c>
      <c r="J55" s="10">
        <f t="shared" ref="J55:J70" si="27">I55+F55</f>
        <v>0</v>
      </c>
      <c r="K55" s="10">
        <v>0</v>
      </c>
      <c r="L55" s="10">
        <v>0</v>
      </c>
      <c r="M55" s="10">
        <f t="shared" ref="M55:M60" si="28">SUM(K55:L55)</f>
        <v>0</v>
      </c>
      <c r="N55" s="10">
        <v>0</v>
      </c>
      <c r="O55" s="10"/>
    </row>
    <row r="56" spans="1:15" ht="15.75" customHeight="1" x14ac:dyDescent="0.25">
      <c r="A56" s="55"/>
      <c r="B56" s="57" t="s">
        <v>62</v>
      </c>
      <c r="C56" s="57"/>
      <c r="D56" s="10">
        <v>0</v>
      </c>
      <c r="E56" s="10">
        <v>0</v>
      </c>
      <c r="F56" s="10">
        <f t="shared" si="25"/>
        <v>0</v>
      </c>
      <c r="G56" s="10">
        <v>0</v>
      </c>
      <c r="H56" s="10">
        <v>0</v>
      </c>
      <c r="I56" s="10">
        <f t="shared" si="26"/>
        <v>0</v>
      </c>
      <c r="J56" s="10">
        <f t="shared" si="27"/>
        <v>0</v>
      </c>
      <c r="K56" s="10">
        <v>0</v>
      </c>
      <c r="L56" s="10">
        <v>0</v>
      </c>
      <c r="M56" s="10">
        <f t="shared" si="28"/>
        <v>0</v>
      </c>
      <c r="N56" s="10">
        <v>0</v>
      </c>
      <c r="O56" s="10"/>
    </row>
    <row r="57" spans="1:15" ht="10.5" customHeight="1" x14ac:dyDescent="0.25">
      <c r="A57" s="55"/>
      <c r="B57" s="57" t="s">
        <v>63</v>
      </c>
      <c r="C57" s="57"/>
      <c r="D57" s="10">
        <v>0</v>
      </c>
      <c r="E57" s="10">
        <v>0</v>
      </c>
      <c r="F57" s="10">
        <f t="shared" si="25"/>
        <v>0</v>
      </c>
      <c r="G57" s="10">
        <v>0</v>
      </c>
      <c r="H57" s="10">
        <v>0</v>
      </c>
      <c r="I57" s="10">
        <f t="shared" si="26"/>
        <v>0</v>
      </c>
      <c r="J57" s="10">
        <f t="shared" si="27"/>
        <v>0</v>
      </c>
      <c r="K57" s="10">
        <v>0</v>
      </c>
      <c r="L57" s="10">
        <v>0</v>
      </c>
      <c r="M57" s="10">
        <f t="shared" si="28"/>
        <v>0</v>
      </c>
      <c r="N57" s="10">
        <v>0</v>
      </c>
      <c r="O57" s="10"/>
    </row>
    <row r="58" spans="1:15" ht="11.25" customHeight="1" x14ac:dyDescent="0.25">
      <c r="A58" s="55"/>
      <c r="B58" s="57" t="s">
        <v>64</v>
      </c>
      <c r="C58" s="57"/>
      <c r="D58" s="10">
        <v>0</v>
      </c>
      <c r="E58" s="10">
        <v>0</v>
      </c>
      <c r="F58" s="10">
        <f t="shared" si="25"/>
        <v>0</v>
      </c>
      <c r="G58" s="10">
        <v>0</v>
      </c>
      <c r="H58" s="10">
        <v>0</v>
      </c>
      <c r="I58" s="10">
        <f t="shared" si="26"/>
        <v>0</v>
      </c>
      <c r="J58" s="10">
        <f t="shared" si="27"/>
        <v>0</v>
      </c>
      <c r="K58" s="10">
        <v>0</v>
      </c>
      <c r="L58" s="10">
        <v>0</v>
      </c>
      <c r="M58" s="10">
        <f t="shared" si="28"/>
        <v>0</v>
      </c>
      <c r="N58" s="10">
        <v>0</v>
      </c>
      <c r="O58" s="10"/>
    </row>
    <row r="59" spans="1:15" ht="15.75" customHeight="1" x14ac:dyDescent="0.25">
      <c r="A59" s="55"/>
      <c r="B59" s="57" t="s">
        <v>65</v>
      </c>
      <c r="C59" s="57"/>
      <c r="D59" s="10">
        <v>0</v>
      </c>
      <c r="E59" s="10">
        <v>0</v>
      </c>
      <c r="F59" s="10">
        <f t="shared" si="25"/>
        <v>0</v>
      </c>
      <c r="G59" s="10">
        <v>0</v>
      </c>
      <c r="H59" s="10">
        <v>0</v>
      </c>
      <c r="I59" s="10">
        <f t="shared" si="26"/>
        <v>0</v>
      </c>
      <c r="J59" s="10">
        <f t="shared" si="27"/>
        <v>0</v>
      </c>
      <c r="K59" s="10">
        <v>0</v>
      </c>
      <c r="L59" s="10">
        <v>0</v>
      </c>
      <c r="M59" s="10">
        <f t="shared" si="28"/>
        <v>0</v>
      </c>
      <c r="N59" s="10">
        <v>0</v>
      </c>
      <c r="O59" s="10"/>
    </row>
    <row r="60" spans="1:15" ht="12" customHeight="1" x14ac:dyDescent="0.25">
      <c r="A60" s="55"/>
      <c r="B60" s="58" t="s">
        <v>109</v>
      </c>
      <c r="C60" s="59"/>
      <c r="D60" s="10">
        <v>0</v>
      </c>
      <c r="E60" s="10">
        <v>0</v>
      </c>
      <c r="F60" s="10">
        <f t="shared" si="25"/>
        <v>0</v>
      </c>
      <c r="G60" s="10">
        <v>0</v>
      </c>
      <c r="H60" s="10">
        <v>0</v>
      </c>
      <c r="I60" s="10">
        <f t="shared" si="26"/>
        <v>0</v>
      </c>
      <c r="J60" s="10">
        <f t="shared" si="27"/>
        <v>0</v>
      </c>
      <c r="K60" s="10">
        <v>0</v>
      </c>
      <c r="L60" s="10">
        <v>0</v>
      </c>
      <c r="M60" s="10">
        <f t="shared" si="28"/>
        <v>0</v>
      </c>
      <c r="N60" s="10">
        <v>0</v>
      </c>
      <c r="O60" s="10"/>
    </row>
    <row r="61" spans="1:15" ht="15.75" customHeight="1" x14ac:dyDescent="0.25">
      <c r="A61" s="56"/>
      <c r="B61" s="60" t="s">
        <v>66</v>
      </c>
      <c r="C61" s="60"/>
      <c r="D61" s="32">
        <f>D45+D53+D54+D55+D56+D57+D58+D59+D60</f>
        <v>0</v>
      </c>
      <c r="E61" s="32">
        <f t="shared" ref="E61:M61" si="29">E45+E53+E54+E55+E56+E57+E58+E59+E60</f>
        <v>0</v>
      </c>
      <c r="F61" s="32">
        <f t="shared" si="29"/>
        <v>0</v>
      </c>
      <c r="G61" s="32">
        <f t="shared" si="29"/>
        <v>0</v>
      </c>
      <c r="H61" s="32">
        <f t="shared" si="29"/>
        <v>0</v>
      </c>
      <c r="I61" s="32">
        <f t="shared" si="29"/>
        <v>0</v>
      </c>
      <c r="J61" s="32">
        <f t="shared" si="29"/>
        <v>0</v>
      </c>
      <c r="K61" s="32">
        <f t="shared" si="29"/>
        <v>0</v>
      </c>
      <c r="L61" s="32">
        <f t="shared" si="29"/>
        <v>0</v>
      </c>
      <c r="M61" s="32">
        <f t="shared" si="29"/>
        <v>0</v>
      </c>
      <c r="N61" s="32"/>
      <c r="O61" s="32"/>
    </row>
    <row r="62" spans="1:15" ht="12" customHeight="1" x14ac:dyDescent="0.25">
      <c r="A62" s="55" t="s">
        <v>67</v>
      </c>
      <c r="B62" s="57" t="s">
        <v>68</v>
      </c>
      <c r="C62" s="57"/>
      <c r="D62" s="10">
        <v>0</v>
      </c>
      <c r="E62" s="10">
        <v>0</v>
      </c>
      <c r="F62" s="10">
        <f>SUM(D62:E62)</f>
        <v>0</v>
      </c>
      <c r="G62" s="10">
        <v>0</v>
      </c>
      <c r="H62" s="10">
        <v>0</v>
      </c>
      <c r="I62" s="10">
        <f>SUM(G62:H62)</f>
        <v>0</v>
      </c>
      <c r="J62" s="10">
        <f t="shared" si="27"/>
        <v>0</v>
      </c>
      <c r="K62" s="10">
        <v>0</v>
      </c>
      <c r="L62" s="10">
        <v>0</v>
      </c>
      <c r="M62" s="10">
        <f>SUM(K62:L62)</f>
        <v>0</v>
      </c>
      <c r="N62" s="10">
        <v>0</v>
      </c>
      <c r="O62" s="10"/>
    </row>
    <row r="63" spans="1:15" ht="12" customHeight="1" x14ac:dyDescent="0.25">
      <c r="A63" s="55"/>
      <c r="B63" s="57" t="s">
        <v>69</v>
      </c>
      <c r="C63" s="57"/>
      <c r="D63" s="10">
        <v>0</v>
      </c>
      <c r="E63" s="10">
        <v>0</v>
      </c>
      <c r="F63" s="10">
        <f t="shared" ref="F63:F70" si="30">SUM(D63:E63)</f>
        <v>0</v>
      </c>
      <c r="G63" s="10">
        <v>0</v>
      </c>
      <c r="H63" s="10">
        <v>0</v>
      </c>
      <c r="I63" s="10">
        <f t="shared" ref="I63:I70" si="31">SUM(G63:H63)</f>
        <v>0</v>
      </c>
      <c r="J63" s="10">
        <f t="shared" si="27"/>
        <v>0</v>
      </c>
      <c r="K63" s="10">
        <v>0</v>
      </c>
      <c r="L63" s="10">
        <v>0</v>
      </c>
      <c r="M63" s="10">
        <f t="shared" ref="M63:M70" si="32">SUM(K63:L63)</f>
        <v>0</v>
      </c>
      <c r="N63" s="10">
        <v>0</v>
      </c>
      <c r="O63" s="10"/>
    </row>
    <row r="64" spans="1:15" ht="13.5" customHeight="1" x14ac:dyDescent="0.25">
      <c r="A64" s="55"/>
      <c r="B64" s="57" t="s">
        <v>70</v>
      </c>
      <c r="C64" s="57"/>
      <c r="D64" s="10">
        <v>0</v>
      </c>
      <c r="E64" s="10">
        <v>0</v>
      </c>
      <c r="F64" s="10">
        <f t="shared" si="30"/>
        <v>0</v>
      </c>
      <c r="G64" s="10">
        <v>0</v>
      </c>
      <c r="H64" s="10">
        <v>0</v>
      </c>
      <c r="I64" s="10">
        <f t="shared" si="31"/>
        <v>0</v>
      </c>
      <c r="J64" s="10">
        <f t="shared" si="27"/>
        <v>0</v>
      </c>
      <c r="K64" s="10">
        <v>0</v>
      </c>
      <c r="L64" s="10">
        <v>0</v>
      </c>
      <c r="M64" s="10">
        <f t="shared" si="32"/>
        <v>0</v>
      </c>
      <c r="N64" s="10">
        <v>0</v>
      </c>
      <c r="O64" s="10"/>
    </row>
    <row r="65" spans="1:15" ht="13.5" customHeight="1" x14ac:dyDescent="0.25">
      <c r="A65" s="55"/>
      <c r="B65" s="57" t="s">
        <v>71</v>
      </c>
      <c r="C65" s="57"/>
      <c r="D65" s="10">
        <v>0</v>
      </c>
      <c r="E65" s="10">
        <v>0</v>
      </c>
      <c r="F65" s="10">
        <f t="shared" si="30"/>
        <v>0</v>
      </c>
      <c r="G65" s="10">
        <v>0</v>
      </c>
      <c r="H65" s="10">
        <v>0</v>
      </c>
      <c r="I65" s="10">
        <f t="shared" si="31"/>
        <v>0</v>
      </c>
      <c r="J65" s="10">
        <f t="shared" si="27"/>
        <v>0</v>
      </c>
      <c r="K65" s="10">
        <v>0</v>
      </c>
      <c r="L65" s="10">
        <v>0</v>
      </c>
      <c r="M65" s="10">
        <f t="shared" si="32"/>
        <v>0</v>
      </c>
      <c r="N65" s="10">
        <v>0</v>
      </c>
      <c r="O65" s="10"/>
    </row>
    <row r="66" spans="1:15" ht="13.5" customHeight="1" x14ac:dyDescent="0.25">
      <c r="A66" s="55"/>
      <c r="B66" s="57" t="s">
        <v>72</v>
      </c>
      <c r="C66" s="57"/>
      <c r="D66" s="10">
        <v>0</v>
      </c>
      <c r="E66" s="10">
        <v>0</v>
      </c>
      <c r="F66" s="10">
        <f t="shared" si="30"/>
        <v>0</v>
      </c>
      <c r="G66" s="10">
        <v>0</v>
      </c>
      <c r="H66" s="10">
        <v>0</v>
      </c>
      <c r="I66" s="10">
        <f t="shared" si="31"/>
        <v>0</v>
      </c>
      <c r="J66" s="10">
        <f t="shared" si="27"/>
        <v>0</v>
      </c>
      <c r="K66" s="10">
        <v>0</v>
      </c>
      <c r="L66" s="10">
        <v>0</v>
      </c>
      <c r="M66" s="10">
        <f t="shared" si="32"/>
        <v>0</v>
      </c>
      <c r="N66" s="10">
        <v>0</v>
      </c>
      <c r="O66" s="10"/>
    </row>
    <row r="67" spans="1:15" ht="12.75" customHeight="1" x14ac:dyDescent="0.25">
      <c r="A67" s="55"/>
      <c r="B67" s="57" t="s">
        <v>73</v>
      </c>
      <c r="C67" s="57"/>
      <c r="D67" s="10">
        <v>0</v>
      </c>
      <c r="E67" s="10">
        <v>0</v>
      </c>
      <c r="F67" s="10">
        <f t="shared" si="30"/>
        <v>0</v>
      </c>
      <c r="G67" s="10">
        <v>0</v>
      </c>
      <c r="H67" s="10">
        <v>0</v>
      </c>
      <c r="I67" s="10">
        <f t="shared" si="31"/>
        <v>0</v>
      </c>
      <c r="J67" s="10">
        <f t="shared" si="27"/>
        <v>0</v>
      </c>
      <c r="K67" s="10">
        <v>0</v>
      </c>
      <c r="L67" s="10">
        <v>0</v>
      </c>
      <c r="M67" s="10">
        <f t="shared" si="32"/>
        <v>0</v>
      </c>
      <c r="N67" s="10">
        <v>0</v>
      </c>
      <c r="O67" s="10"/>
    </row>
    <row r="68" spans="1:15" ht="12.75" customHeight="1" x14ac:dyDescent="0.25">
      <c r="A68" s="55"/>
      <c r="B68" s="57" t="s">
        <v>74</v>
      </c>
      <c r="C68" s="57"/>
      <c r="D68" s="10">
        <v>0</v>
      </c>
      <c r="E68" s="10">
        <v>0</v>
      </c>
      <c r="F68" s="10">
        <f t="shared" si="30"/>
        <v>0</v>
      </c>
      <c r="G68" s="10">
        <v>0</v>
      </c>
      <c r="H68" s="10">
        <v>0</v>
      </c>
      <c r="I68" s="10">
        <f t="shared" si="31"/>
        <v>0</v>
      </c>
      <c r="J68" s="10">
        <f t="shared" si="27"/>
        <v>0</v>
      </c>
      <c r="K68" s="10">
        <v>0</v>
      </c>
      <c r="L68" s="10">
        <v>0</v>
      </c>
      <c r="M68" s="10">
        <f t="shared" si="32"/>
        <v>0</v>
      </c>
      <c r="N68" s="10">
        <v>0</v>
      </c>
      <c r="O68" s="10"/>
    </row>
    <row r="69" spans="1:15" ht="12.75" customHeight="1" x14ac:dyDescent="0.25">
      <c r="A69" s="55"/>
      <c r="B69" s="57" t="s">
        <v>75</v>
      </c>
      <c r="C69" s="57"/>
      <c r="D69" s="10">
        <v>0</v>
      </c>
      <c r="E69" s="10">
        <v>0</v>
      </c>
      <c r="F69" s="10">
        <f t="shared" si="30"/>
        <v>0</v>
      </c>
      <c r="G69" s="10">
        <v>0</v>
      </c>
      <c r="H69" s="10">
        <v>0</v>
      </c>
      <c r="I69" s="10">
        <f t="shared" si="31"/>
        <v>0</v>
      </c>
      <c r="J69" s="10">
        <f t="shared" si="27"/>
        <v>0</v>
      </c>
      <c r="K69" s="10">
        <v>0</v>
      </c>
      <c r="L69" s="10">
        <v>0</v>
      </c>
      <c r="M69" s="10">
        <f t="shared" si="32"/>
        <v>0</v>
      </c>
      <c r="N69" s="10">
        <v>0</v>
      </c>
      <c r="O69" s="10"/>
    </row>
    <row r="70" spans="1:15" ht="11.25" customHeight="1" x14ac:dyDescent="0.25">
      <c r="A70" s="55"/>
      <c r="B70" s="57" t="s">
        <v>76</v>
      </c>
      <c r="C70" s="57"/>
      <c r="D70" s="10">
        <v>0</v>
      </c>
      <c r="E70" s="10">
        <v>0</v>
      </c>
      <c r="F70" s="10">
        <f t="shared" si="30"/>
        <v>0</v>
      </c>
      <c r="G70" s="10">
        <v>0</v>
      </c>
      <c r="H70" s="10">
        <v>0</v>
      </c>
      <c r="I70" s="10">
        <f t="shared" si="31"/>
        <v>0</v>
      </c>
      <c r="J70" s="10">
        <f t="shared" si="27"/>
        <v>0</v>
      </c>
      <c r="K70" s="10">
        <v>0</v>
      </c>
      <c r="L70" s="10">
        <v>0</v>
      </c>
      <c r="M70" s="10">
        <f t="shared" si="32"/>
        <v>0</v>
      </c>
      <c r="N70" s="10">
        <v>0</v>
      </c>
      <c r="O70" s="10"/>
    </row>
    <row r="71" spans="1:15" ht="12" customHeight="1" x14ac:dyDescent="0.25">
      <c r="A71" s="56"/>
      <c r="B71" s="60" t="s">
        <v>77</v>
      </c>
      <c r="C71" s="60"/>
      <c r="D71" s="32">
        <f>SUM(D62:D70)</f>
        <v>0</v>
      </c>
      <c r="E71" s="32">
        <f t="shared" ref="E71:M71" si="33">SUM(E62:E70)</f>
        <v>0</v>
      </c>
      <c r="F71" s="32">
        <f t="shared" si="33"/>
        <v>0</v>
      </c>
      <c r="G71" s="32">
        <f t="shared" si="33"/>
        <v>0</v>
      </c>
      <c r="H71" s="32">
        <f t="shared" si="33"/>
        <v>0</v>
      </c>
      <c r="I71" s="32">
        <f t="shared" si="33"/>
        <v>0</v>
      </c>
      <c r="J71" s="32">
        <f t="shared" si="33"/>
        <v>0</v>
      </c>
      <c r="K71" s="32">
        <f t="shared" si="33"/>
        <v>0</v>
      </c>
      <c r="L71" s="32">
        <f t="shared" si="33"/>
        <v>0</v>
      </c>
      <c r="M71" s="32">
        <f t="shared" si="33"/>
        <v>0</v>
      </c>
      <c r="N71" s="32"/>
      <c r="O71" s="32"/>
    </row>
    <row r="72" spans="1:15" ht="18.75" x14ac:dyDescent="0.25">
      <c r="A72" s="63" t="s">
        <v>119</v>
      </c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75" t="s">
        <v>0</v>
      </c>
      <c r="M72" s="75"/>
      <c r="N72" s="75"/>
      <c r="O72" s="75"/>
    </row>
    <row r="73" spans="1:15" ht="15.75" x14ac:dyDescent="0.25">
      <c r="A73" s="76" t="s">
        <v>1</v>
      </c>
      <c r="B73" s="77"/>
      <c r="C73" s="78"/>
      <c r="D73" s="82" t="s">
        <v>2</v>
      </c>
      <c r="E73" s="82"/>
      <c r="F73" s="82"/>
      <c r="G73" s="82" t="s">
        <v>3</v>
      </c>
      <c r="H73" s="82"/>
      <c r="I73" s="82"/>
      <c r="J73" s="82" t="s">
        <v>4</v>
      </c>
      <c r="K73" s="82" t="s">
        <v>5</v>
      </c>
      <c r="L73" s="82"/>
      <c r="M73" s="82"/>
      <c r="N73" s="83" t="s">
        <v>6</v>
      </c>
      <c r="O73" s="83"/>
    </row>
    <row r="74" spans="1:15" ht="15.75" x14ac:dyDescent="0.25">
      <c r="A74" s="79"/>
      <c r="B74" s="80"/>
      <c r="C74" s="81"/>
      <c r="D74" s="4" t="s">
        <v>7</v>
      </c>
      <c r="E74" s="4" t="s">
        <v>8</v>
      </c>
      <c r="F74" s="4" t="s">
        <v>9</v>
      </c>
      <c r="G74" s="4" t="s">
        <v>7</v>
      </c>
      <c r="H74" s="4" t="s">
        <v>8</v>
      </c>
      <c r="I74" s="4" t="s">
        <v>9</v>
      </c>
      <c r="J74" s="82"/>
      <c r="K74" s="4" t="s">
        <v>7</v>
      </c>
      <c r="L74" s="4" t="s">
        <v>8</v>
      </c>
      <c r="M74" s="4" t="s">
        <v>9</v>
      </c>
      <c r="N74" s="4" t="s">
        <v>7</v>
      </c>
      <c r="O74" s="4" t="s">
        <v>8</v>
      </c>
    </row>
    <row r="75" spans="1:15" ht="15.75" customHeight="1" x14ac:dyDescent="0.25">
      <c r="A75" s="91" t="s">
        <v>78</v>
      </c>
      <c r="B75" s="95" t="s">
        <v>79</v>
      </c>
      <c r="C75" s="7" t="s">
        <v>80</v>
      </c>
      <c r="D75" s="24">
        <v>0</v>
      </c>
      <c r="E75" s="24">
        <v>0</v>
      </c>
      <c r="F75" s="24">
        <f>SUM(D75:E75)</f>
        <v>0</v>
      </c>
      <c r="G75" s="24">
        <v>0.14030000000000001</v>
      </c>
      <c r="H75" s="24">
        <v>0</v>
      </c>
      <c r="I75" s="24">
        <f>SUM(G75:H75)</f>
        <v>0.14030000000000001</v>
      </c>
      <c r="J75" s="24">
        <f>I75+F75</f>
        <v>0.14030000000000001</v>
      </c>
      <c r="K75" s="24">
        <v>35</v>
      </c>
      <c r="L75" s="24">
        <v>0</v>
      </c>
      <c r="M75" s="24">
        <f>SUM(K75:L75)</f>
        <v>35</v>
      </c>
      <c r="N75" s="24">
        <f t="shared" ref="N75:N76" si="34">(K75/G75)*1000</f>
        <v>249465.43121881681</v>
      </c>
      <c r="O75" s="16"/>
    </row>
    <row r="76" spans="1:15" ht="15.75" x14ac:dyDescent="0.25">
      <c r="A76" s="92"/>
      <c r="B76" s="96"/>
      <c r="C76" s="7" t="s">
        <v>81</v>
      </c>
      <c r="D76" s="24">
        <v>0</v>
      </c>
      <c r="E76" s="24">
        <v>0</v>
      </c>
      <c r="F76" s="24">
        <f t="shared" ref="F76:F78" si="35">SUM(D76:E76)</f>
        <v>0</v>
      </c>
      <c r="G76" s="24">
        <v>0.14030000000000001</v>
      </c>
      <c r="H76" s="24">
        <v>0</v>
      </c>
      <c r="I76" s="24">
        <f t="shared" ref="I76:I79" si="36">SUM(G76:H76)</f>
        <v>0.14030000000000001</v>
      </c>
      <c r="J76" s="24">
        <f t="shared" ref="J76:J79" si="37">I76+F76</f>
        <v>0.14030000000000001</v>
      </c>
      <c r="K76" s="24">
        <v>49</v>
      </c>
      <c r="L76" s="24">
        <v>0</v>
      </c>
      <c r="M76" s="24">
        <f t="shared" ref="M76:M79" si="38">SUM(K76:L76)</f>
        <v>49</v>
      </c>
      <c r="N76" s="24">
        <f t="shared" si="34"/>
        <v>349251.60370634351</v>
      </c>
      <c r="O76" s="16"/>
    </row>
    <row r="77" spans="1:15" ht="15.75" x14ac:dyDescent="0.25">
      <c r="A77" s="92"/>
      <c r="B77" s="96"/>
      <c r="C77" s="7" t="s">
        <v>82</v>
      </c>
      <c r="D77" s="24">
        <v>0</v>
      </c>
      <c r="E77" s="24">
        <v>0</v>
      </c>
      <c r="F77" s="24">
        <f t="shared" si="35"/>
        <v>0</v>
      </c>
      <c r="G77" s="24">
        <v>0</v>
      </c>
      <c r="H77" s="24">
        <v>0</v>
      </c>
      <c r="I77" s="24">
        <f t="shared" si="36"/>
        <v>0</v>
      </c>
      <c r="J77" s="24">
        <f t="shared" si="37"/>
        <v>0</v>
      </c>
      <c r="K77" s="24">
        <v>0</v>
      </c>
      <c r="L77" s="24">
        <v>0</v>
      </c>
      <c r="M77" s="24">
        <f t="shared" si="38"/>
        <v>0</v>
      </c>
      <c r="N77" s="24">
        <v>0</v>
      </c>
      <c r="O77" s="16"/>
    </row>
    <row r="78" spans="1:15" ht="15.75" x14ac:dyDescent="0.25">
      <c r="A78" s="92"/>
      <c r="B78" s="96"/>
      <c r="C78" s="7" t="s">
        <v>83</v>
      </c>
      <c r="D78" s="24">
        <v>0</v>
      </c>
      <c r="E78" s="24">
        <v>0</v>
      </c>
      <c r="F78" s="24">
        <f t="shared" si="35"/>
        <v>0</v>
      </c>
      <c r="G78" s="24">
        <v>0</v>
      </c>
      <c r="H78" s="24">
        <v>0</v>
      </c>
      <c r="I78" s="24">
        <f t="shared" si="36"/>
        <v>0</v>
      </c>
      <c r="J78" s="24">
        <v>0</v>
      </c>
      <c r="K78" s="24">
        <v>0</v>
      </c>
      <c r="L78" s="24">
        <v>0</v>
      </c>
      <c r="M78" s="24">
        <f t="shared" si="38"/>
        <v>0</v>
      </c>
      <c r="N78" s="24">
        <v>0</v>
      </c>
      <c r="O78" s="16"/>
    </row>
    <row r="79" spans="1:15" ht="15.75" x14ac:dyDescent="0.25">
      <c r="A79" s="92"/>
      <c r="B79" s="96"/>
      <c r="C79" s="7" t="s">
        <v>84</v>
      </c>
      <c r="D79" s="24">
        <v>0</v>
      </c>
      <c r="E79" s="24">
        <v>0</v>
      </c>
      <c r="F79" s="24">
        <f>SUM(D79:E79)</f>
        <v>0</v>
      </c>
      <c r="G79" s="24">
        <v>0</v>
      </c>
      <c r="H79" s="24">
        <v>0</v>
      </c>
      <c r="I79" s="24">
        <f t="shared" si="36"/>
        <v>0</v>
      </c>
      <c r="J79" s="24">
        <f t="shared" si="37"/>
        <v>0</v>
      </c>
      <c r="K79" s="24">
        <v>0</v>
      </c>
      <c r="L79" s="24">
        <v>0</v>
      </c>
      <c r="M79" s="24">
        <f t="shared" si="38"/>
        <v>0</v>
      </c>
      <c r="N79" s="24">
        <v>0</v>
      </c>
      <c r="O79" s="16"/>
    </row>
    <row r="80" spans="1:15" ht="15.75" x14ac:dyDescent="0.25">
      <c r="A80" s="93"/>
      <c r="B80" s="97"/>
      <c r="C80" s="8" t="s">
        <v>85</v>
      </c>
      <c r="D80" s="26">
        <f>SUM(D75:D79)</f>
        <v>0</v>
      </c>
      <c r="E80" s="26">
        <f t="shared" ref="E80:M80" si="39">SUM(E75:E79)</f>
        <v>0</v>
      </c>
      <c r="F80" s="26">
        <f t="shared" si="39"/>
        <v>0</v>
      </c>
      <c r="G80" s="26">
        <f t="shared" si="39"/>
        <v>0.28060000000000002</v>
      </c>
      <c r="H80" s="26">
        <f t="shared" si="39"/>
        <v>0</v>
      </c>
      <c r="I80" s="26">
        <f t="shared" si="39"/>
        <v>0.28060000000000002</v>
      </c>
      <c r="J80" s="26">
        <f t="shared" si="39"/>
        <v>0.28060000000000002</v>
      </c>
      <c r="K80" s="26">
        <f t="shared" si="39"/>
        <v>84</v>
      </c>
      <c r="L80" s="26">
        <f t="shared" si="39"/>
        <v>0</v>
      </c>
      <c r="M80" s="26">
        <f t="shared" si="39"/>
        <v>84</v>
      </c>
      <c r="N80" s="26"/>
      <c r="O80" s="21"/>
    </row>
    <row r="81" spans="1:16" ht="15.75" customHeight="1" x14ac:dyDescent="0.25">
      <c r="A81" s="92"/>
      <c r="B81" s="95" t="s">
        <v>86</v>
      </c>
      <c r="C81" s="7" t="s">
        <v>87</v>
      </c>
      <c r="D81" s="24">
        <v>0</v>
      </c>
      <c r="E81" s="24">
        <v>0</v>
      </c>
      <c r="F81" s="24">
        <f>SUM(D81:E81)</f>
        <v>0</v>
      </c>
      <c r="G81" s="24">
        <v>0</v>
      </c>
      <c r="H81" s="24">
        <v>0</v>
      </c>
      <c r="I81" s="24">
        <f>SUM(G81:H81)</f>
        <v>0</v>
      </c>
      <c r="J81" s="24">
        <f>I81+F81</f>
        <v>0</v>
      </c>
      <c r="K81" s="24">
        <v>0</v>
      </c>
      <c r="L81" s="24">
        <v>0</v>
      </c>
      <c r="M81" s="24">
        <f>SUM(K81:L81)</f>
        <v>0</v>
      </c>
      <c r="N81" s="24">
        <v>0</v>
      </c>
      <c r="O81" s="16"/>
    </row>
    <row r="82" spans="1:16" ht="15.75" x14ac:dyDescent="0.25">
      <c r="A82" s="92"/>
      <c r="B82" s="96"/>
      <c r="C82" s="7" t="s">
        <v>88</v>
      </c>
      <c r="D82" s="24">
        <v>0</v>
      </c>
      <c r="E82" s="24">
        <v>0</v>
      </c>
      <c r="F82" s="24">
        <f t="shared" ref="F82:F83" si="40">SUM(D82:E82)</f>
        <v>0</v>
      </c>
      <c r="G82" s="24">
        <v>0</v>
      </c>
      <c r="H82" s="24">
        <v>0</v>
      </c>
      <c r="I82" s="24">
        <f t="shared" ref="I82:I83" si="41">SUM(G82:H82)</f>
        <v>0</v>
      </c>
      <c r="J82" s="24">
        <f t="shared" ref="J82:J83" si="42">I82+F82</f>
        <v>0</v>
      </c>
      <c r="K82" s="24">
        <v>0</v>
      </c>
      <c r="L82" s="24">
        <v>0</v>
      </c>
      <c r="M82" s="24">
        <f t="shared" ref="M82" si="43">SUM(K82:L82)</f>
        <v>0</v>
      </c>
      <c r="N82" s="24">
        <v>0</v>
      </c>
      <c r="O82" s="16"/>
    </row>
    <row r="83" spans="1:16" ht="15.75" x14ac:dyDescent="0.25">
      <c r="A83" s="92"/>
      <c r="B83" s="96"/>
      <c r="C83" s="7" t="s">
        <v>89</v>
      </c>
      <c r="D83" s="24">
        <v>0</v>
      </c>
      <c r="E83" s="24">
        <v>0</v>
      </c>
      <c r="F83" s="24">
        <f t="shared" si="40"/>
        <v>0</v>
      </c>
      <c r="G83" s="24">
        <v>0.13089999999999999</v>
      </c>
      <c r="H83" s="24">
        <v>0</v>
      </c>
      <c r="I83" s="24">
        <f t="shared" si="41"/>
        <v>0.13089999999999999</v>
      </c>
      <c r="J83" s="24">
        <f t="shared" si="42"/>
        <v>0.13089999999999999</v>
      </c>
      <c r="K83" s="24">
        <v>0</v>
      </c>
      <c r="L83" s="24">
        <v>0</v>
      </c>
      <c r="M83" s="24">
        <v>0</v>
      </c>
      <c r="N83" s="24">
        <f t="shared" ref="N83:O93" si="44">(K83/G83)*1000</f>
        <v>0</v>
      </c>
      <c r="O83" s="16"/>
    </row>
    <row r="84" spans="1:16" ht="15.75" x14ac:dyDescent="0.25">
      <c r="A84" s="93"/>
      <c r="B84" s="97"/>
      <c r="C84" s="8" t="s">
        <v>90</v>
      </c>
      <c r="D84" s="26">
        <f>SUM(D81:D83)</f>
        <v>0</v>
      </c>
      <c r="E84" s="26">
        <f t="shared" ref="E84:M84" si="45">SUM(E81:E83)</f>
        <v>0</v>
      </c>
      <c r="F84" s="26">
        <f t="shared" si="45"/>
        <v>0</v>
      </c>
      <c r="G84" s="26">
        <f t="shared" si="45"/>
        <v>0.13089999999999999</v>
      </c>
      <c r="H84" s="26">
        <f t="shared" si="45"/>
        <v>0</v>
      </c>
      <c r="I84" s="26">
        <f t="shared" si="45"/>
        <v>0.13089999999999999</v>
      </c>
      <c r="J84" s="26">
        <f t="shared" si="45"/>
        <v>0.13089999999999999</v>
      </c>
      <c r="K84" s="26">
        <f t="shared" si="45"/>
        <v>0</v>
      </c>
      <c r="L84" s="26">
        <f t="shared" si="45"/>
        <v>0</v>
      </c>
      <c r="M84" s="26">
        <f t="shared" si="45"/>
        <v>0</v>
      </c>
      <c r="N84" s="26"/>
      <c r="O84" s="21"/>
    </row>
    <row r="85" spans="1:16" ht="21" customHeight="1" x14ac:dyDescent="0.25">
      <c r="A85" s="94"/>
      <c r="B85" s="60" t="s">
        <v>91</v>
      </c>
      <c r="C85" s="60"/>
      <c r="D85" s="27">
        <f t="shared" ref="D85:M85" si="46">D80+D84</f>
        <v>0</v>
      </c>
      <c r="E85" s="27">
        <f t="shared" si="46"/>
        <v>0</v>
      </c>
      <c r="F85" s="27">
        <f t="shared" si="46"/>
        <v>0</v>
      </c>
      <c r="G85" s="27">
        <f t="shared" si="46"/>
        <v>0.41149999999999998</v>
      </c>
      <c r="H85" s="27">
        <f t="shared" si="46"/>
        <v>0</v>
      </c>
      <c r="I85" s="27">
        <f t="shared" si="46"/>
        <v>0.41149999999999998</v>
      </c>
      <c r="J85" s="27">
        <f t="shared" si="46"/>
        <v>0.41149999999999998</v>
      </c>
      <c r="K85" s="27">
        <f t="shared" si="46"/>
        <v>84</v>
      </c>
      <c r="L85" s="27">
        <f t="shared" si="46"/>
        <v>0</v>
      </c>
      <c r="M85" s="27">
        <f t="shared" si="46"/>
        <v>84</v>
      </c>
      <c r="N85" s="27"/>
      <c r="O85" s="17"/>
    </row>
    <row r="86" spans="1:16" ht="15.75" customHeight="1" x14ac:dyDescent="0.25">
      <c r="A86" s="55" t="s">
        <v>92</v>
      </c>
      <c r="B86" s="57" t="s">
        <v>93</v>
      </c>
      <c r="C86" s="57"/>
      <c r="D86" s="10">
        <v>0</v>
      </c>
      <c r="E86" s="10">
        <v>0</v>
      </c>
      <c r="F86" s="10">
        <f>SUM(D86:E86)</f>
        <v>0</v>
      </c>
      <c r="G86" s="10">
        <v>0</v>
      </c>
      <c r="H86" s="10">
        <v>0</v>
      </c>
      <c r="I86" s="10">
        <f>SUM(G86:H86)</f>
        <v>0</v>
      </c>
      <c r="J86" s="10">
        <f>I86+F86</f>
        <v>0</v>
      </c>
      <c r="K86" s="10">
        <v>0</v>
      </c>
      <c r="L86" s="10">
        <v>0</v>
      </c>
      <c r="M86" s="10">
        <f>SUM(K86:L86)</f>
        <v>0</v>
      </c>
      <c r="N86" s="10">
        <v>0</v>
      </c>
      <c r="O86" s="10"/>
    </row>
    <row r="87" spans="1:16" ht="15.75" customHeight="1" x14ac:dyDescent="0.25">
      <c r="A87" s="55"/>
      <c r="B87" s="57" t="s">
        <v>94</v>
      </c>
      <c r="C87" s="57"/>
      <c r="D87" s="10">
        <v>0</v>
      </c>
      <c r="E87" s="10">
        <v>0</v>
      </c>
      <c r="F87" s="10">
        <f t="shared" ref="F87:F94" si="47">SUM(D87:E87)</f>
        <v>0</v>
      </c>
      <c r="G87" s="10">
        <v>0</v>
      </c>
      <c r="H87" s="10">
        <v>0</v>
      </c>
      <c r="I87" s="10">
        <f t="shared" ref="I87:I94" si="48">SUM(G87:H87)</f>
        <v>0</v>
      </c>
      <c r="J87" s="10">
        <f t="shared" ref="J87:J94" si="49">I87+F87</f>
        <v>0</v>
      </c>
      <c r="K87" s="10">
        <v>0</v>
      </c>
      <c r="L87" s="10">
        <v>0</v>
      </c>
      <c r="M87" s="10">
        <f t="shared" ref="M87:M94" si="50">SUM(K87:L87)</f>
        <v>0</v>
      </c>
      <c r="N87" s="10">
        <v>0</v>
      </c>
      <c r="O87" s="10"/>
    </row>
    <row r="88" spans="1:16" ht="15.75" customHeight="1" x14ac:dyDescent="0.25">
      <c r="A88" s="55"/>
      <c r="B88" s="57" t="s">
        <v>95</v>
      </c>
      <c r="C88" s="57"/>
      <c r="D88" s="10">
        <v>0.5</v>
      </c>
      <c r="E88" s="10">
        <v>0</v>
      </c>
      <c r="F88" s="10">
        <f t="shared" si="47"/>
        <v>0.5</v>
      </c>
      <c r="G88" s="10">
        <v>6.07</v>
      </c>
      <c r="H88" s="10">
        <v>0</v>
      </c>
      <c r="I88" s="10">
        <f t="shared" si="48"/>
        <v>6.07</v>
      </c>
      <c r="J88" s="10">
        <f t="shared" si="49"/>
        <v>6.57</v>
      </c>
      <c r="K88" s="16">
        <v>1.9E-2</v>
      </c>
      <c r="L88" s="10">
        <v>0</v>
      </c>
      <c r="M88" s="10">
        <f t="shared" si="50"/>
        <v>1.9E-2</v>
      </c>
      <c r="N88" s="10">
        <f t="shared" si="44"/>
        <v>3.1301482701812189</v>
      </c>
      <c r="O88" s="10">
        <v>0</v>
      </c>
    </row>
    <row r="89" spans="1:16" ht="15.75" customHeight="1" x14ac:dyDescent="0.25">
      <c r="A89" s="55"/>
      <c r="B89" s="57" t="s">
        <v>96</v>
      </c>
      <c r="C89" s="57"/>
      <c r="D89" s="10">
        <v>4.3</v>
      </c>
      <c r="E89" s="10">
        <v>1</v>
      </c>
      <c r="F89" s="10">
        <f t="shared" si="47"/>
        <v>5.3</v>
      </c>
      <c r="G89" s="10">
        <v>8.4</v>
      </c>
      <c r="H89" s="10">
        <v>0</v>
      </c>
      <c r="I89" s="10">
        <f t="shared" si="48"/>
        <v>8.4</v>
      </c>
      <c r="J89" s="10">
        <f t="shared" si="49"/>
        <v>13.7</v>
      </c>
      <c r="K89" s="16">
        <v>25</v>
      </c>
      <c r="L89" s="10">
        <v>0</v>
      </c>
      <c r="M89" s="10">
        <f t="shared" si="50"/>
        <v>25</v>
      </c>
      <c r="N89" s="10">
        <f t="shared" si="44"/>
        <v>2976.1904761904761</v>
      </c>
      <c r="O89" s="10">
        <v>0</v>
      </c>
      <c r="P89" s="9"/>
    </row>
    <row r="90" spans="1:16" ht="15.75" customHeight="1" x14ac:dyDescent="0.25">
      <c r="A90" s="55"/>
      <c r="B90" s="57" t="s">
        <v>97</v>
      </c>
      <c r="C90" s="57"/>
      <c r="D90" s="41">
        <v>4.7</v>
      </c>
      <c r="E90" s="41">
        <v>0</v>
      </c>
      <c r="F90" s="41">
        <f t="shared" si="47"/>
        <v>4.7</v>
      </c>
      <c r="G90" s="41">
        <v>0</v>
      </c>
      <c r="H90" s="41">
        <v>0</v>
      </c>
      <c r="I90" s="41">
        <f t="shared" si="48"/>
        <v>0</v>
      </c>
      <c r="J90" s="41">
        <f t="shared" si="49"/>
        <v>4.7</v>
      </c>
      <c r="K90" s="41">
        <v>0</v>
      </c>
      <c r="L90" s="41">
        <v>0</v>
      </c>
      <c r="M90" s="41">
        <f t="shared" si="50"/>
        <v>0</v>
      </c>
      <c r="N90" s="41">
        <v>0</v>
      </c>
      <c r="O90" s="41"/>
    </row>
    <row r="91" spans="1:16" ht="15.75" customHeight="1" x14ac:dyDescent="0.25">
      <c r="A91" s="55"/>
      <c r="B91" s="57" t="s">
        <v>98</v>
      </c>
      <c r="C91" s="57"/>
      <c r="D91" s="10">
        <v>0</v>
      </c>
      <c r="E91" s="10">
        <v>0</v>
      </c>
      <c r="F91" s="10">
        <f t="shared" si="47"/>
        <v>0</v>
      </c>
      <c r="G91" s="10">
        <v>0</v>
      </c>
      <c r="H91" s="10">
        <v>0</v>
      </c>
      <c r="I91" s="10">
        <f t="shared" si="48"/>
        <v>0</v>
      </c>
      <c r="J91" s="10">
        <f t="shared" si="49"/>
        <v>0</v>
      </c>
      <c r="K91" s="10">
        <v>0</v>
      </c>
      <c r="L91" s="10">
        <v>0</v>
      </c>
      <c r="M91" s="10">
        <f t="shared" si="50"/>
        <v>0</v>
      </c>
      <c r="N91" s="10">
        <v>0</v>
      </c>
      <c r="O91" s="10"/>
    </row>
    <row r="92" spans="1:16" ht="15.75" customHeight="1" x14ac:dyDescent="0.25">
      <c r="A92" s="55"/>
      <c r="B92" s="57" t="s">
        <v>99</v>
      </c>
      <c r="C92" s="57"/>
      <c r="D92" s="10">
        <v>0</v>
      </c>
      <c r="E92" s="10">
        <v>0</v>
      </c>
      <c r="F92" s="10">
        <f t="shared" si="47"/>
        <v>0</v>
      </c>
      <c r="G92" s="10">
        <v>9.23</v>
      </c>
      <c r="H92" s="10">
        <v>13.7</v>
      </c>
      <c r="I92" s="10">
        <f t="shared" si="48"/>
        <v>22.93</v>
      </c>
      <c r="J92" s="10">
        <f t="shared" si="49"/>
        <v>22.93</v>
      </c>
      <c r="K92" s="10">
        <v>9.33</v>
      </c>
      <c r="L92" s="13">
        <v>0.45</v>
      </c>
      <c r="M92" s="10">
        <f t="shared" si="50"/>
        <v>9.7799999999999994</v>
      </c>
      <c r="N92" s="10">
        <f t="shared" si="44"/>
        <v>1010.8342361863489</v>
      </c>
      <c r="O92" s="10">
        <f t="shared" si="44"/>
        <v>32.846715328467155</v>
      </c>
    </row>
    <row r="93" spans="1:16" ht="15.75" customHeight="1" x14ac:dyDescent="0.25">
      <c r="A93" s="55"/>
      <c r="B93" s="57" t="s">
        <v>100</v>
      </c>
      <c r="C93" s="57"/>
      <c r="D93" s="10">
        <v>0</v>
      </c>
      <c r="E93" s="10">
        <v>0</v>
      </c>
      <c r="F93" s="10">
        <f t="shared" si="47"/>
        <v>0</v>
      </c>
      <c r="G93" s="31">
        <v>0.95831999999999995</v>
      </c>
      <c r="H93" s="10">
        <v>0</v>
      </c>
      <c r="I93" s="31">
        <f t="shared" si="48"/>
        <v>0.95831999999999995</v>
      </c>
      <c r="J93" s="31">
        <f t="shared" si="49"/>
        <v>0.95831999999999995</v>
      </c>
      <c r="K93" s="10">
        <v>202</v>
      </c>
      <c r="L93" s="10">
        <v>0</v>
      </c>
      <c r="M93" s="10">
        <f t="shared" si="50"/>
        <v>202</v>
      </c>
      <c r="N93" s="10">
        <f t="shared" si="44"/>
        <v>210785.54136405379</v>
      </c>
      <c r="O93" s="10"/>
    </row>
    <row r="94" spans="1:16" ht="15.75" customHeight="1" x14ac:dyDescent="0.25">
      <c r="A94" s="55"/>
      <c r="B94" s="57" t="s">
        <v>101</v>
      </c>
      <c r="C94" s="57"/>
      <c r="D94" s="10">
        <v>0</v>
      </c>
      <c r="E94" s="10">
        <v>0</v>
      </c>
      <c r="F94" s="10">
        <f t="shared" si="47"/>
        <v>0</v>
      </c>
      <c r="G94" s="10">
        <v>0</v>
      </c>
      <c r="H94" s="10">
        <v>0</v>
      </c>
      <c r="I94" s="10">
        <f t="shared" si="48"/>
        <v>0</v>
      </c>
      <c r="J94" s="10">
        <f t="shared" si="49"/>
        <v>0</v>
      </c>
      <c r="K94" s="10">
        <v>0</v>
      </c>
      <c r="L94" s="10">
        <v>0</v>
      </c>
      <c r="M94" s="10">
        <f t="shared" si="50"/>
        <v>0</v>
      </c>
      <c r="N94" s="10">
        <v>0</v>
      </c>
      <c r="O94" s="10"/>
    </row>
    <row r="95" spans="1:16" ht="15.75" customHeight="1" x14ac:dyDescent="0.25">
      <c r="A95" s="56"/>
      <c r="B95" s="60" t="s">
        <v>102</v>
      </c>
      <c r="C95" s="60"/>
      <c r="D95" s="32">
        <f>SUM(D86:D94)</f>
        <v>9.5</v>
      </c>
      <c r="E95" s="32">
        <f t="shared" ref="E95:M95" si="51">SUM(E86:E94)</f>
        <v>1</v>
      </c>
      <c r="F95" s="32">
        <f t="shared" si="51"/>
        <v>10.5</v>
      </c>
      <c r="G95" s="32">
        <f t="shared" si="51"/>
        <v>24.658320000000003</v>
      </c>
      <c r="H95" s="32">
        <f t="shared" si="51"/>
        <v>13.7</v>
      </c>
      <c r="I95" s="32">
        <f t="shared" si="51"/>
        <v>38.358319999999999</v>
      </c>
      <c r="J95" s="32">
        <f t="shared" si="51"/>
        <v>48.858319999999999</v>
      </c>
      <c r="K95" s="32">
        <f t="shared" si="51"/>
        <v>236.34899999999999</v>
      </c>
      <c r="L95" s="32">
        <f t="shared" si="51"/>
        <v>0.45</v>
      </c>
      <c r="M95" s="32">
        <f t="shared" si="51"/>
        <v>236.79900000000001</v>
      </c>
      <c r="N95" s="32"/>
      <c r="O95" s="32"/>
    </row>
    <row r="96" spans="1:16" ht="15.75" x14ac:dyDescent="0.25">
      <c r="A96" s="88" t="s">
        <v>103</v>
      </c>
      <c r="B96" s="89"/>
      <c r="C96" s="90"/>
      <c r="D96" s="52">
        <f t="shared" ref="D96:M96" si="52">D8+D19+D25+D33+D44+D61+D71+D85+D95</f>
        <v>407.48099999999999</v>
      </c>
      <c r="E96" s="52">
        <f t="shared" si="52"/>
        <v>1</v>
      </c>
      <c r="F96" s="52">
        <f t="shared" si="52"/>
        <v>408.48099999999999</v>
      </c>
      <c r="G96" s="54">
        <f t="shared" si="52"/>
        <v>4608.7528199999997</v>
      </c>
      <c r="H96" s="52">
        <f t="shared" si="52"/>
        <v>30.599999999999998</v>
      </c>
      <c r="I96" s="52">
        <f t="shared" si="52"/>
        <v>4639.3528200000001</v>
      </c>
      <c r="J96" s="53">
        <f t="shared" si="52"/>
        <v>5047.8338200000007</v>
      </c>
      <c r="K96" s="53">
        <f t="shared" si="52"/>
        <v>61790.135000000009</v>
      </c>
      <c r="L96" s="52">
        <f t="shared" si="52"/>
        <v>16.23</v>
      </c>
      <c r="M96" s="54">
        <f t="shared" si="52"/>
        <v>61806.365000000005</v>
      </c>
      <c r="N96" s="52"/>
      <c r="O96" s="52"/>
    </row>
    <row r="97" spans="1:15" x14ac:dyDescent="0.25">
      <c r="A97" s="87" t="s">
        <v>104</v>
      </c>
      <c r="B97" s="87"/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</row>
  </sheetData>
  <mergeCells count="106">
    <mergeCell ref="A73:C74"/>
    <mergeCell ref="D73:F73"/>
    <mergeCell ref="G73:I73"/>
    <mergeCell ref="J73:J74"/>
    <mergeCell ref="K73:M73"/>
    <mergeCell ref="N73:O73"/>
    <mergeCell ref="A97:O97"/>
    <mergeCell ref="B91:C91"/>
    <mergeCell ref="B92:C92"/>
    <mergeCell ref="B93:C93"/>
    <mergeCell ref="B94:C94"/>
    <mergeCell ref="B95:C95"/>
    <mergeCell ref="A96:C96"/>
    <mergeCell ref="A75:A85"/>
    <mergeCell ref="B75:B80"/>
    <mergeCell ref="B81:B84"/>
    <mergeCell ref="B85:C85"/>
    <mergeCell ref="A86:A95"/>
    <mergeCell ref="B86:C86"/>
    <mergeCell ref="B87:C87"/>
    <mergeCell ref="B88:C88"/>
    <mergeCell ref="B89:C89"/>
    <mergeCell ref="B90:C90"/>
    <mergeCell ref="B55:C55"/>
    <mergeCell ref="B56:C56"/>
    <mergeCell ref="B57:C57"/>
    <mergeCell ref="B58:C58"/>
    <mergeCell ref="B59:C59"/>
    <mergeCell ref="B60:C60"/>
    <mergeCell ref="B70:C70"/>
    <mergeCell ref="B71:C71"/>
    <mergeCell ref="L72:O72"/>
    <mergeCell ref="A72:K72"/>
    <mergeCell ref="B61:C61"/>
    <mergeCell ref="A62:A71"/>
    <mergeCell ref="B62:C62"/>
    <mergeCell ref="B63:C63"/>
    <mergeCell ref="B64:C64"/>
    <mergeCell ref="B65:C65"/>
    <mergeCell ref="B66:C66"/>
    <mergeCell ref="B67:C67"/>
    <mergeCell ref="B68:C68"/>
    <mergeCell ref="B69:C69"/>
    <mergeCell ref="A45:A61"/>
    <mergeCell ref="B45:C45"/>
    <mergeCell ref="B46:B53"/>
    <mergeCell ref="B54:C54"/>
    <mergeCell ref="A37:A44"/>
    <mergeCell ref="B37:C37"/>
    <mergeCell ref="B38:C38"/>
    <mergeCell ref="B39:C39"/>
    <mergeCell ref="B40:C40"/>
    <mergeCell ref="B41:C41"/>
    <mergeCell ref="B42:C42"/>
    <mergeCell ref="B43:C43"/>
    <mergeCell ref="B44:C44"/>
    <mergeCell ref="A34:K34"/>
    <mergeCell ref="L34:O34"/>
    <mergeCell ref="A35:C36"/>
    <mergeCell ref="D35:F35"/>
    <mergeCell ref="G35:I35"/>
    <mergeCell ref="J35:J36"/>
    <mergeCell ref="K35:M35"/>
    <mergeCell ref="N35:O35"/>
    <mergeCell ref="A26:A33"/>
    <mergeCell ref="B26:C26"/>
    <mergeCell ref="B27:C27"/>
    <mergeCell ref="B28:C28"/>
    <mergeCell ref="B29:C29"/>
    <mergeCell ref="B30:C30"/>
    <mergeCell ref="B31:C31"/>
    <mergeCell ref="B32:C32"/>
    <mergeCell ref="B33:C33"/>
    <mergeCell ref="B18:C18"/>
    <mergeCell ref="B19:C19"/>
    <mergeCell ref="A20:A25"/>
    <mergeCell ref="B20:C20"/>
    <mergeCell ref="B21:C21"/>
    <mergeCell ref="B22:C22"/>
    <mergeCell ref="B23:C23"/>
    <mergeCell ref="B24:C24"/>
    <mergeCell ref="B25:C25"/>
    <mergeCell ref="A9:A19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A4:A8"/>
    <mergeCell ref="B4:C4"/>
    <mergeCell ref="B5:C5"/>
    <mergeCell ref="B6:C6"/>
    <mergeCell ref="B7:C7"/>
    <mergeCell ref="B8:C8"/>
    <mergeCell ref="A1:K1"/>
    <mergeCell ref="L1:O1"/>
    <mergeCell ref="A2:C3"/>
    <mergeCell ref="D2:F2"/>
    <mergeCell ref="G2:I2"/>
    <mergeCell ref="J2:J3"/>
    <mergeCell ref="K2:M2"/>
    <mergeCell ref="N2:O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P97"/>
  <sheetViews>
    <sheetView rightToLeft="1" topLeftCell="A73" workbookViewId="0">
      <selection activeCell="F15" sqref="F15"/>
    </sheetView>
  </sheetViews>
  <sheetFormatPr defaultRowHeight="22.5" x14ac:dyDescent="0.6"/>
  <cols>
    <col min="1" max="1" width="3.42578125" style="48" customWidth="1"/>
    <col min="2" max="2" width="3.28515625" customWidth="1"/>
    <col min="3" max="3" width="15.7109375" customWidth="1"/>
    <col min="4" max="4" width="8" customWidth="1"/>
    <col min="5" max="5" width="6.28515625" customWidth="1"/>
    <col min="6" max="6" width="7.5703125" customWidth="1"/>
    <col min="7" max="7" width="8.42578125" customWidth="1"/>
    <col min="8" max="8" width="6.42578125" customWidth="1"/>
    <col min="9" max="9" width="8.28515625" customWidth="1"/>
    <col min="10" max="10" width="8.7109375" customWidth="1"/>
    <col min="11" max="11" width="9.140625" customWidth="1"/>
    <col min="12" max="12" width="6.42578125" customWidth="1"/>
    <col min="13" max="13" width="9.28515625" customWidth="1"/>
    <col min="14" max="15" width="11.5703125" customWidth="1"/>
    <col min="16" max="16" width="4.42578125" customWidth="1"/>
  </cols>
  <sheetData>
    <row r="1" spans="1:15" ht="18" customHeight="1" x14ac:dyDescent="0.25">
      <c r="A1" s="61" t="s">
        <v>115</v>
      </c>
      <c r="B1" s="61"/>
      <c r="C1" s="61"/>
      <c r="D1" s="62"/>
      <c r="E1" s="62"/>
      <c r="F1" s="62"/>
      <c r="G1" s="62"/>
      <c r="H1" s="62"/>
      <c r="I1" s="62"/>
      <c r="J1" s="62"/>
      <c r="K1" s="63"/>
      <c r="L1" s="64" t="s">
        <v>0</v>
      </c>
      <c r="M1" s="64"/>
      <c r="N1" s="64"/>
      <c r="O1" s="64"/>
    </row>
    <row r="2" spans="1:15" ht="15.75" x14ac:dyDescent="0.25">
      <c r="A2" s="65" t="s">
        <v>1</v>
      </c>
      <c r="B2" s="66"/>
      <c r="C2" s="67"/>
      <c r="D2" s="71" t="s">
        <v>2</v>
      </c>
      <c r="E2" s="71"/>
      <c r="F2" s="71"/>
      <c r="G2" s="71" t="s">
        <v>3</v>
      </c>
      <c r="H2" s="71"/>
      <c r="I2" s="71"/>
      <c r="J2" s="71" t="s">
        <v>4</v>
      </c>
      <c r="K2" s="71" t="s">
        <v>5</v>
      </c>
      <c r="L2" s="71"/>
      <c r="M2" s="71"/>
      <c r="N2" s="72" t="s">
        <v>6</v>
      </c>
      <c r="O2" s="72"/>
    </row>
    <row r="3" spans="1:15" ht="15.75" x14ac:dyDescent="0.25">
      <c r="A3" s="68"/>
      <c r="B3" s="69"/>
      <c r="C3" s="70"/>
      <c r="D3" s="3" t="s">
        <v>7</v>
      </c>
      <c r="E3" s="3" t="s">
        <v>8</v>
      </c>
      <c r="F3" s="3" t="s">
        <v>9</v>
      </c>
      <c r="G3" s="3" t="s">
        <v>7</v>
      </c>
      <c r="H3" s="3" t="s">
        <v>8</v>
      </c>
      <c r="I3" s="3" t="s">
        <v>9</v>
      </c>
      <c r="J3" s="71"/>
      <c r="K3" s="3" t="s">
        <v>7</v>
      </c>
      <c r="L3" s="3" t="s">
        <v>8</v>
      </c>
      <c r="M3" s="3" t="s">
        <v>9</v>
      </c>
      <c r="N3" s="3" t="s">
        <v>7</v>
      </c>
      <c r="O3" s="3" t="s">
        <v>8</v>
      </c>
    </row>
    <row r="4" spans="1:15" ht="15.75" customHeight="1" x14ac:dyDescent="0.25">
      <c r="A4" s="55" t="s">
        <v>10</v>
      </c>
      <c r="B4" s="57" t="s">
        <v>11</v>
      </c>
      <c r="C4" s="57"/>
      <c r="D4" s="10">
        <v>448.77</v>
      </c>
      <c r="E4" s="10">
        <v>0</v>
      </c>
      <c r="F4" s="10">
        <f>SUM(D4:E4)</f>
        <v>448.77</v>
      </c>
      <c r="G4" s="10">
        <v>3762.6410000000001</v>
      </c>
      <c r="H4" s="10">
        <v>0</v>
      </c>
      <c r="I4" s="10">
        <f>SUM(G4:H4)</f>
        <v>3762.6410000000001</v>
      </c>
      <c r="J4" s="10">
        <f>I4+F4</f>
        <v>4211.4110000000001</v>
      </c>
      <c r="K4" s="10">
        <v>65362.73</v>
      </c>
      <c r="L4" s="10">
        <v>0</v>
      </c>
      <c r="M4" s="10">
        <f>SUM(K4:L4)</f>
        <v>65362.73</v>
      </c>
      <c r="N4" s="10">
        <f>(K4/G4)*1000</f>
        <v>17371.503154300401</v>
      </c>
      <c r="O4" s="10"/>
    </row>
    <row r="5" spans="1:15" ht="15.75" customHeight="1" x14ac:dyDescent="0.25">
      <c r="A5" s="55"/>
      <c r="B5" s="57" t="s">
        <v>12</v>
      </c>
      <c r="C5" s="57"/>
      <c r="D5" s="10">
        <v>14.3</v>
      </c>
      <c r="E5" s="10">
        <v>0</v>
      </c>
      <c r="F5" s="10">
        <f t="shared" ref="F5:F7" si="0">SUM(D5:E5)</f>
        <v>14.3</v>
      </c>
      <c r="G5" s="10">
        <v>178.19800000000001</v>
      </c>
      <c r="H5" s="10">
        <v>0</v>
      </c>
      <c r="I5" s="10">
        <f t="shared" ref="I5:I32" si="1">SUM(G5:H5)</f>
        <v>178.19800000000001</v>
      </c>
      <c r="J5" s="10">
        <f t="shared" ref="J5:J7" si="2">I5+F5</f>
        <v>192.49800000000002</v>
      </c>
      <c r="K5" s="10">
        <v>1247.3</v>
      </c>
      <c r="L5" s="10">
        <v>0</v>
      </c>
      <c r="M5" s="10">
        <f t="shared" ref="M5:M32" si="3">SUM(K5:L5)</f>
        <v>1247.3</v>
      </c>
      <c r="N5" s="10">
        <f t="shared" ref="N5:N30" si="4">(K5/G5)*1000</f>
        <v>6999.5173907675726</v>
      </c>
      <c r="O5" s="10"/>
    </row>
    <row r="6" spans="1:15" ht="15.75" x14ac:dyDescent="0.25">
      <c r="A6" s="55"/>
      <c r="B6" s="57" t="s">
        <v>13</v>
      </c>
      <c r="C6" s="57"/>
      <c r="D6" s="10">
        <v>2.5499999999999998</v>
      </c>
      <c r="E6" s="10">
        <v>0</v>
      </c>
      <c r="F6" s="10">
        <f t="shared" si="0"/>
        <v>2.5499999999999998</v>
      </c>
      <c r="G6" s="10">
        <v>25.64</v>
      </c>
      <c r="H6" s="10">
        <v>0</v>
      </c>
      <c r="I6" s="10">
        <f t="shared" si="1"/>
        <v>25.64</v>
      </c>
      <c r="J6" s="10">
        <f t="shared" si="2"/>
        <v>28.19</v>
      </c>
      <c r="K6" s="10">
        <v>183.53</v>
      </c>
      <c r="L6" s="10">
        <v>0</v>
      </c>
      <c r="M6" s="10">
        <f t="shared" si="3"/>
        <v>183.53</v>
      </c>
      <c r="N6" s="10">
        <f t="shared" si="4"/>
        <v>7157.9563182527299</v>
      </c>
      <c r="O6" s="10"/>
    </row>
    <row r="7" spans="1:15" ht="12" customHeight="1" x14ac:dyDescent="0.25">
      <c r="A7" s="55"/>
      <c r="B7" s="58" t="s">
        <v>107</v>
      </c>
      <c r="C7" s="59"/>
      <c r="D7" s="10">
        <v>0</v>
      </c>
      <c r="E7" s="10">
        <v>0</v>
      </c>
      <c r="F7" s="10">
        <f t="shared" si="0"/>
        <v>0</v>
      </c>
      <c r="G7" s="10">
        <v>0</v>
      </c>
      <c r="H7" s="10">
        <v>0</v>
      </c>
      <c r="I7" s="10">
        <f t="shared" si="1"/>
        <v>0</v>
      </c>
      <c r="J7" s="10">
        <f t="shared" si="2"/>
        <v>0</v>
      </c>
      <c r="K7" s="10">
        <v>0</v>
      </c>
      <c r="L7" s="10">
        <v>0</v>
      </c>
      <c r="M7" s="10">
        <f t="shared" si="3"/>
        <v>0</v>
      </c>
      <c r="N7" s="10">
        <v>0</v>
      </c>
      <c r="O7" s="10"/>
    </row>
    <row r="8" spans="1:15" ht="15.75" customHeight="1" x14ac:dyDescent="0.25">
      <c r="A8" s="56"/>
      <c r="B8" s="60" t="s">
        <v>14</v>
      </c>
      <c r="C8" s="60"/>
      <c r="D8" s="32">
        <f>SUM(D4:D7)</f>
        <v>465.62</v>
      </c>
      <c r="E8" s="32">
        <f t="shared" ref="E8:M8" si="5">SUM(E4:E7)</f>
        <v>0</v>
      </c>
      <c r="F8" s="32">
        <f t="shared" si="5"/>
        <v>465.62</v>
      </c>
      <c r="G8" s="32">
        <f t="shared" si="5"/>
        <v>3966.4789999999998</v>
      </c>
      <c r="H8" s="32">
        <f t="shared" si="5"/>
        <v>0</v>
      </c>
      <c r="I8" s="32">
        <f t="shared" si="5"/>
        <v>3966.4789999999998</v>
      </c>
      <c r="J8" s="32">
        <f t="shared" si="5"/>
        <v>4432.0989999999993</v>
      </c>
      <c r="K8" s="32">
        <f t="shared" si="5"/>
        <v>66793.56</v>
      </c>
      <c r="L8" s="32">
        <f t="shared" si="5"/>
        <v>0</v>
      </c>
      <c r="M8" s="32">
        <f t="shared" si="5"/>
        <v>66793.56</v>
      </c>
      <c r="N8" s="32"/>
      <c r="O8" s="32"/>
    </row>
    <row r="9" spans="1:15" ht="15.75" customHeight="1" x14ac:dyDescent="0.25">
      <c r="A9" s="55" t="s">
        <v>15</v>
      </c>
      <c r="B9" s="57" t="s">
        <v>16</v>
      </c>
      <c r="C9" s="57"/>
      <c r="D9" s="10">
        <v>13</v>
      </c>
      <c r="E9" s="10">
        <v>0</v>
      </c>
      <c r="F9" s="10">
        <f>D9+E9</f>
        <v>13</v>
      </c>
      <c r="G9" s="10">
        <v>113.29</v>
      </c>
      <c r="H9" s="10">
        <v>0</v>
      </c>
      <c r="I9" s="10">
        <f t="shared" si="1"/>
        <v>113.29</v>
      </c>
      <c r="J9" s="10">
        <f>I9+F9</f>
        <v>126.29</v>
      </c>
      <c r="K9" s="10">
        <v>895.55</v>
      </c>
      <c r="L9" s="10">
        <v>0</v>
      </c>
      <c r="M9" s="10">
        <f t="shared" si="3"/>
        <v>895.55</v>
      </c>
      <c r="N9" s="10">
        <f t="shared" si="4"/>
        <v>7904.9342395621852</v>
      </c>
      <c r="O9" s="10"/>
    </row>
    <row r="10" spans="1:15" ht="15.75" customHeight="1" x14ac:dyDescent="0.25">
      <c r="A10" s="55"/>
      <c r="B10" s="57" t="s">
        <v>17</v>
      </c>
      <c r="C10" s="57"/>
      <c r="D10" s="10">
        <v>14.31</v>
      </c>
      <c r="E10" s="10">
        <v>0</v>
      </c>
      <c r="F10" s="10">
        <f t="shared" ref="F10:F24" si="6">D10+E10</f>
        <v>14.31</v>
      </c>
      <c r="G10" s="10">
        <v>185.89599999999999</v>
      </c>
      <c r="H10" s="10">
        <v>0</v>
      </c>
      <c r="I10" s="10">
        <f t="shared" si="1"/>
        <v>185.89599999999999</v>
      </c>
      <c r="J10" s="10">
        <f t="shared" ref="J10:J18" si="7">I10+F10</f>
        <v>200.20599999999999</v>
      </c>
      <c r="K10" s="10">
        <v>990.58</v>
      </c>
      <c r="L10" s="10">
        <v>0</v>
      </c>
      <c r="M10" s="10">
        <f t="shared" si="3"/>
        <v>990.58</v>
      </c>
      <c r="N10" s="10">
        <f t="shared" si="4"/>
        <v>5328.6784008262694</v>
      </c>
      <c r="O10" s="10"/>
    </row>
    <row r="11" spans="1:15" ht="15.75" customHeight="1" x14ac:dyDescent="0.25">
      <c r="A11" s="55"/>
      <c r="B11" s="57" t="s">
        <v>18</v>
      </c>
      <c r="C11" s="57"/>
      <c r="D11" s="10">
        <v>6.4</v>
      </c>
      <c r="E11" s="10">
        <v>0</v>
      </c>
      <c r="F11" s="10">
        <f t="shared" si="6"/>
        <v>6.4</v>
      </c>
      <c r="G11" s="10">
        <v>42.31</v>
      </c>
      <c r="H11" s="10">
        <v>0</v>
      </c>
      <c r="I11" s="10">
        <f t="shared" si="1"/>
        <v>42.31</v>
      </c>
      <c r="J11" s="10">
        <f t="shared" si="7"/>
        <v>48.71</v>
      </c>
      <c r="K11" s="10">
        <v>217.31</v>
      </c>
      <c r="L11" s="10">
        <v>0</v>
      </c>
      <c r="M11" s="10">
        <f t="shared" si="3"/>
        <v>217.31</v>
      </c>
      <c r="N11" s="10">
        <f t="shared" si="4"/>
        <v>5136.13802883479</v>
      </c>
      <c r="O11" s="10"/>
    </row>
    <row r="12" spans="1:15" ht="15.75" x14ac:dyDescent="0.25">
      <c r="A12" s="55"/>
      <c r="B12" s="57" t="s">
        <v>19</v>
      </c>
      <c r="C12" s="57"/>
      <c r="D12" s="10">
        <v>9.6</v>
      </c>
      <c r="E12" s="10">
        <v>0</v>
      </c>
      <c r="F12" s="10">
        <f t="shared" si="6"/>
        <v>9.6</v>
      </c>
      <c r="G12" s="10">
        <v>97.525000000000006</v>
      </c>
      <c r="H12" s="10">
        <v>0</v>
      </c>
      <c r="I12" s="10">
        <f t="shared" si="1"/>
        <v>97.525000000000006</v>
      </c>
      <c r="J12" s="10">
        <f t="shared" si="7"/>
        <v>107.125</v>
      </c>
      <c r="K12" s="10">
        <v>479.89</v>
      </c>
      <c r="L12" s="10">
        <v>0</v>
      </c>
      <c r="M12" s="10">
        <f t="shared" si="3"/>
        <v>479.89</v>
      </c>
      <c r="N12" s="10">
        <f t="shared" si="4"/>
        <v>4920.6870033324785</v>
      </c>
      <c r="O12" s="10"/>
    </row>
    <row r="13" spans="1:15" ht="15.75" x14ac:dyDescent="0.25">
      <c r="A13" s="55"/>
      <c r="B13" s="73" t="s">
        <v>20</v>
      </c>
      <c r="C13" s="74"/>
      <c r="D13" s="10">
        <v>35.76</v>
      </c>
      <c r="E13" s="10">
        <v>0</v>
      </c>
      <c r="F13" s="10">
        <f t="shared" si="6"/>
        <v>35.76</v>
      </c>
      <c r="G13" s="10">
        <v>606.37</v>
      </c>
      <c r="H13" s="10">
        <v>0</v>
      </c>
      <c r="I13" s="10">
        <f t="shared" si="1"/>
        <v>606.37</v>
      </c>
      <c r="J13" s="10">
        <f t="shared" si="7"/>
        <v>642.13</v>
      </c>
      <c r="K13" s="10">
        <v>3950.27</v>
      </c>
      <c r="L13" s="10">
        <v>0</v>
      </c>
      <c r="M13" s="10">
        <f t="shared" si="3"/>
        <v>3950.27</v>
      </c>
      <c r="N13" s="10">
        <f t="shared" si="4"/>
        <v>6514.6197865989416</v>
      </c>
      <c r="O13" s="10"/>
    </row>
    <row r="14" spans="1:15" ht="15.75" customHeight="1" x14ac:dyDescent="0.25">
      <c r="A14" s="55"/>
      <c r="B14" s="57" t="s">
        <v>21</v>
      </c>
      <c r="C14" s="57"/>
      <c r="D14" s="10">
        <v>0</v>
      </c>
      <c r="E14" s="10">
        <v>0</v>
      </c>
      <c r="F14" s="10">
        <f t="shared" si="6"/>
        <v>0</v>
      </c>
      <c r="G14" s="10">
        <v>0</v>
      </c>
      <c r="H14" s="10">
        <v>0</v>
      </c>
      <c r="I14" s="10">
        <f t="shared" si="1"/>
        <v>0</v>
      </c>
      <c r="J14" s="10">
        <f t="shared" si="7"/>
        <v>0</v>
      </c>
      <c r="K14" s="10">
        <v>0</v>
      </c>
      <c r="L14" s="10">
        <v>0</v>
      </c>
      <c r="M14" s="10">
        <f t="shared" si="3"/>
        <v>0</v>
      </c>
      <c r="N14" s="10">
        <v>0</v>
      </c>
      <c r="O14" s="10"/>
    </row>
    <row r="15" spans="1:15" ht="15.75" customHeight="1" x14ac:dyDescent="0.25">
      <c r="A15" s="55"/>
      <c r="B15" s="57" t="s">
        <v>22</v>
      </c>
      <c r="C15" s="57"/>
      <c r="D15" s="10">
        <v>76.8</v>
      </c>
      <c r="E15" s="10">
        <v>0</v>
      </c>
      <c r="F15" s="10">
        <f>D15+E15</f>
        <v>76.8</v>
      </c>
      <c r="G15" s="10">
        <v>1417.4179999999999</v>
      </c>
      <c r="H15" s="10">
        <v>0</v>
      </c>
      <c r="I15" s="10">
        <f t="shared" si="1"/>
        <v>1417.4179999999999</v>
      </c>
      <c r="J15" s="10">
        <f t="shared" si="7"/>
        <v>1494.2179999999998</v>
      </c>
      <c r="K15" s="10">
        <v>7840.64</v>
      </c>
      <c r="L15" s="10">
        <v>0</v>
      </c>
      <c r="M15" s="10">
        <f t="shared" si="3"/>
        <v>7840.64</v>
      </c>
      <c r="N15" s="10">
        <f t="shared" si="4"/>
        <v>5531.6356925056689</v>
      </c>
      <c r="O15" s="10"/>
    </row>
    <row r="16" spans="1:15" ht="15.75" customHeight="1" x14ac:dyDescent="0.25">
      <c r="A16" s="55"/>
      <c r="B16" s="57" t="s">
        <v>23</v>
      </c>
      <c r="C16" s="57"/>
      <c r="D16" s="10">
        <v>4.2</v>
      </c>
      <c r="E16" s="10">
        <v>0</v>
      </c>
      <c r="F16" s="10">
        <f t="shared" si="6"/>
        <v>4.2</v>
      </c>
      <c r="G16" s="10">
        <v>85.85</v>
      </c>
      <c r="H16" s="10">
        <v>0</v>
      </c>
      <c r="I16" s="10">
        <f t="shared" si="1"/>
        <v>85.85</v>
      </c>
      <c r="J16" s="10">
        <f t="shared" si="7"/>
        <v>90.05</v>
      </c>
      <c r="K16" s="10">
        <v>496.26</v>
      </c>
      <c r="L16" s="10">
        <v>0</v>
      </c>
      <c r="M16" s="10">
        <f t="shared" si="3"/>
        <v>496.26</v>
      </c>
      <c r="N16" s="10">
        <f t="shared" si="4"/>
        <v>5780.547466511357</v>
      </c>
      <c r="O16" s="10"/>
    </row>
    <row r="17" spans="1:15" ht="15.75" customHeight="1" x14ac:dyDescent="0.25">
      <c r="A17" s="55"/>
      <c r="B17" s="57" t="s">
        <v>24</v>
      </c>
      <c r="C17" s="57"/>
      <c r="D17" s="10">
        <v>0</v>
      </c>
      <c r="E17" s="10">
        <v>0</v>
      </c>
      <c r="F17" s="10">
        <f t="shared" si="6"/>
        <v>0</v>
      </c>
      <c r="G17" s="10">
        <v>2</v>
      </c>
      <c r="H17" s="10">
        <v>0</v>
      </c>
      <c r="I17" s="10">
        <f t="shared" si="1"/>
        <v>2</v>
      </c>
      <c r="J17" s="10">
        <f t="shared" si="7"/>
        <v>2</v>
      </c>
      <c r="K17" s="10">
        <v>11</v>
      </c>
      <c r="L17" s="10">
        <v>0</v>
      </c>
      <c r="M17" s="10">
        <f t="shared" si="3"/>
        <v>11</v>
      </c>
      <c r="N17" s="10">
        <f t="shared" si="4"/>
        <v>5500</v>
      </c>
      <c r="O17" s="10"/>
    </row>
    <row r="18" spans="1:15" ht="12" customHeight="1" x14ac:dyDescent="0.25">
      <c r="A18" s="55"/>
      <c r="B18" s="58" t="s">
        <v>105</v>
      </c>
      <c r="C18" s="59"/>
      <c r="D18" s="10">
        <v>0</v>
      </c>
      <c r="E18" s="10">
        <v>0</v>
      </c>
      <c r="F18" s="10">
        <f t="shared" si="6"/>
        <v>0</v>
      </c>
      <c r="G18" s="10">
        <v>0</v>
      </c>
      <c r="H18" s="10">
        <v>0</v>
      </c>
      <c r="I18" s="10">
        <f t="shared" si="1"/>
        <v>0</v>
      </c>
      <c r="J18" s="10">
        <f t="shared" si="7"/>
        <v>0</v>
      </c>
      <c r="K18" s="10">
        <v>0</v>
      </c>
      <c r="L18" s="10">
        <v>0</v>
      </c>
      <c r="M18" s="10">
        <f t="shared" si="3"/>
        <v>0</v>
      </c>
      <c r="N18" s="10">
        <v>0</v>
      </c>
      <c r="O18" s="10"/>
    </row>
    <row r="19" spans="1:15" ht="15.75" customHeight="1" x14ac:dyDescent="0.25">
      <c r="A19" s="56"/>
      <c r="B19" s="60" t="s">
        <v>25</v>
      </c>
      <c r="C19" s="60"/>
      <c r="D19" s="32">
        <f>SUM(D9:D18)</f>
        <v>160.07</v>
      </c>
      <c r="E19" s="32">
        <f t="shared" ref="E19:M19" si="8">SUM(E9:E18)</f>
        <v>0</v>
      </c>
      <c r="F19" s="32">
        <f t="shared" si="8"/>
        <v>160.07</v>
      </c>
      <c r="G19" s="32">
        <f t="shared" si="8"/>
        <v>2550.6590000000001</v>
      </c>
      <c r="H19" s="32">
        <f t="shared" si="8"/>
        <v>0</v>
      </c>
      <c r="I19" s="32">
        <f t="shared" si="8"/>
        <v>2550.6590000000001</v>
      </c>
      <c r="J19" s="32">
        <f t="shared" si="8"/>
        <v>2710.7290000000003</v>
      </c>
      <c r="K19" s="32">
        <f t="shared" si="8"/>
        <v>14881.500000000002</v>
      </c>
      <c r="L19" s="32">
        <f t="shared" si="8"/>
        <v>0</v>
      </c>
      <c r="M19" s="32">
        <f t="shared" si="8"/>
        <v>14881.500000000002</v>
      </c>
      <c r="N19" s="32"/>
      <c r="O19" s="32"/>
    </row>
    <row r="20" spans="1:15" ht="15.75" customHeight="1" x14ac:dyDescent="0.25">
      <c r="A20" s="55" t="s">
        <v>26</v>
      </c>
      <c r="B20" s="73" t="s">
        <v>27</v>
      </c>
      <c r="C20" s="74"/>
      <c r="D20" s="10">
        <v>55.11</v>
      </c>
      <c r="E20" s="10">
        <v>0</v>
      </c>
      <c r="F20" s="10">
        <f t="shared" si="6"/>
        <v>55.11</v>
      </c>
      <c r="G20" s="10">
        <v>913.94200000000001</v>
      </c>
      <c r="H20" s="10">
        <v>0</v>
      </c>
      <c r="I20" s="10">
        <f t="shared" si="1"/>
        <v>913.94200000000001</v>
      </c>
      <c r="J20" s="10">
        <f>I20+F20</f>
        <v>969.05200000000002</v>
      </c>
      <c r="K20" s="10">
        <v>7502.4250000000002</v>
      </c>
      <c r="L20" s="10">
        <v>0</v>
      </c>
      <c r="M20" s="10">
        <f t="shared" si="3"/>
        <v>7502.4250000000002</v>
      </c>
      <c r="N20" s="10">
        <f t="shared" si="4"/>
        <v>8208.86336332065</v>
      </c>
      <c r="O20" s="10">
        <v>0</v>
      </c>
    </row>
    <row r="21" spans="1:15" ht="15.75" customHeight="1" x14ac:dyDescent="0.25">
      <c r="A21" s="55"/>
      <c r="B21" s="57" t="s">
        <v>28</v>
      </c>
      <c r="C21" s="57"/>
      <c r="D21" s="10">
        <v>0</v>
      </c>
      <c r="E21" s="10">
        <v>0</v>
      </c>
      <c r="F21" s="10">
        <f>D21+E21</f>
        <v>0</v>
      </c>
      <c r="G21" s="10">
        <v>2</v>
      </c>
      <c r="H21" s="10">
        <v>0</v>
      </c>
      <c r="I21" s="10">
        <f t="shared" si="1"/>
        <v>2</v>
      </c>
      <c r="J21" s="10">
        <f t="shared" ref="J21:J24" si="9">I21+F21</f>
        <v>2</v>
      </c>
      <c r="K21" s="10">
        <v>6.8</v>
      </c>
      <c r="L21" s="10">
        <v>0</v>
      </c>
      <c r="M21" s="10">
        <f t="shared" si="3"/>
        <v>6.8</v>
      </c>
      <c r="N21" s="10">
        <f t="shared" si="4"/>
        <v>3400</v>
      </c>
      <c r="O21" s="10"/>
    </row>
    <row r="22" spans="1:15" ht="12.75" customHeight="1" x14ac:dyDescent="0.25">
      <c r="A22" s="55"/>
      <c r="B22" s="57" t="s">
        <v>29</v>
      </c>
      <c r="C22" s="57"/>
      <c r="D22" s="10">
        <v>0</v>
      </c>
      <c r="E22" s="10">
        <v>0</v>
      </c>
      <c r="F22" s="10">
        <f t="shared" si="6"/>
        <v>0</v>
      </c>
      <c r="G22" s="10">
        <v>0</v>
      </c>
      <c r="H22" s="10">
        <v>0</v>
      </c>
      <c r="I22" s="10">
        <f t="shared" si="1"/>
        <v>0</v>
      </c>
      <c r="J22" s="10">
        <f t="shared" si="9"/>
        <v>0</v>
      </c>
      <c r="K22" s="10">
        <v>0</v>
      </c>
      <c r="L22" s="10">
        <v>0</v>
      </c>
      <c r="M22" s="10">
        <f t="shared" si="3"/>
        <v>0</v>
      </c>
      <c r="N22" s="10">
        <v>0</v>
      </c>
      <c r="O22" s="10"/>
    </row>
    <row r="23" spans="1:15" ht="14.25" customHeight="1" x14ac:dyDescent="0.25">
      <c r="A23" s="55"/>
      <c r="B23" s="57" t="s">
        <v>30</v>
      </c>
      <c r="C23" s="57"/>
      <c r="D23" s="10">
        <v>0</v>
      </c>
      <c r="E23" s="10">
        <v>0</v>
      </c>
      <c r="F23" s="10">
        <f t="shared" si="6"/>
        <v>0</v>
      </c>
      <c r="G23" s="10">
        <v>0</v>
      </c>
      <c r="H23" s="10">
        <v>0</v>
      </c>
      <c r="I23" s="10">
        <f t="shared" si="1"/>
        <v>0</v>
      </c>
      <c r="J23" s="10">
        <f t="shared" si="9"/>
        <v>0</v>
      </c>
      <c r="K23" s="10">
        <v>0</v>
      </c>
      <c r="L23" s="10">
        <v>0</v>
      </c>
      <c r="M23" s="10">
        <f t="shared" si="3"/>
        <v>0</v>
      </c>
      <c r="N23" s="10">
        <v>0</v>
      </c>
      <c r="O23" s="10"/>
    </row>
    <row r="24" spans="1:15" ht="13.5" customHeight="1" x14ac:dyDescent="0.25">
      <c r="A24" s="55"/>
      <c r="B24" s="58" t="s">
        <v>106</v>
      </c>
      <c r="C24" s="59"/>
      <c r="D24" s="10">
        <v>0</v>
      </c>
      <c r="E24" s="10">
        <v>0</v>
      </c>
      <c r="F24" s="10">
        <f t="shared" si="6"/>
        <v>0</v>
      </c>
      <c r="G24" s="10">
        <v>0</v>
      </c>
      <c r="H24" s="10">
        <v>0</v>
      </c>
      <c r="I24" s="10">
        <f t="shared" si="1"/>
        <v>0</v>
      </c>
      <c r="J24" s="10">
        <f t="shared" si="9"/>
        <v>0</v>
      </c>
      <c r="K24" s="10">
        <v>0</v>
      </c>
      <c r="L24" s="10">
        <v>0</v>
      </c>
      <c r="M24" s="10">
        <f t="shared" si="3"/>
        <v>0</v>
      </c>
      <c r="N24" s="10">
        <v>0</v>
      </c>
      <c r="O24" s="10"/>
    </row>
    <row r="25" spans="1:15" ht="15.75" customHeight="1" x14ac:dyDescent="0.25">
      <c r="A25" s="56"/>
      <c r="B25" s="60" t="s">
        <v>31</v>
      </c>
      <c r="C25" s="60"/>
      <c r="D25" s="32">
        <f>SUM(D20:D24)</f>
        <v>55.11</v>
      </c>
      <c r="E25" s="32">
        <f t="shared" ref="E25:M25" si="10">SUM(E20:E24)</f>
        <v>0</v>
      </c>
      <c r="F25" s="32">
        <f t="shared" si="10"/>
        <v>55.11</v>
      </c>
      <c r="G25" s="32">
        <f t="shared" si="10"/>
        <v>915.94200000000001</v>
      </c>
      <c r="H25" s="32">
        <f t="shared" si="10"/>
        <v>0</v>
      </c>
      <c r="I25" s="32">
        <f t="shared" si="10"/>
        <v>915.94200000000001</v>
      </c>
      <c r="J25" s="32">
        <f t="shared" si="10"/>
        <v>971.05200000000002</v>
      </c>
      <c r="K25" s="32">
        <f t="shared" si="10"/>
        <v>7509.2250000000004</v>
      </c>
      <c r="L25" s="32">
        <f t="shared" si="10"/>
        <v>0</v>
      </c>
      <c r="M25" s="32">
        <f t="shared" si="10"/>
        <v>7509.2250000000004</v>
      </c>
      <c r="N25" s="32"/>
      <c r="O25" s="32"/>
    </row>
    <row r="26" spans="1:15" ht="15.75" customHeight="1" x14ac:dyDescent="0.25">
      <c r="A26" s="55" t="s">
        <v>32</v>
      </c>
      <c r="B26" s="57" t="s">
        <v>33</v>
      </c>
      <c r="C26" s="57"/>
      <c r="D26" s="10">
        <v>46.716000000000001</v>
      </c>
      <c r="E26" s="10">
        <v>0</v>
      </c>
      <c r="F26" s="10">
        <f>SUM(D26:E26)</f>
        <v>46.716000000000001</v>
      </c>
      <c r="G26" s="10">
        <v>45.53</v>
      </c>
      <c r="H26" s="10">
        <v>0</v>
      </c>
      <c r="I26" s="10">
        <f t="shared" si="1"/>
        <v>45.53</v>
      </c>
      <c r="J26" s="10">
        <f>I26+F26</f>
        <v>92.246000000000009</v>
      </c>
      <c r="K26" s="10">
        <v>87.41</v>
      </c>
      <c r="L26" s="10">
        <v>0</v>
      </c>
      <c r="M26" s="10">
        <f t="shared" si="3"/>
        <v>87.41</v>
      </c>
      <c r="N26" s="10">
        <f t="shared" si="4"/>
        <v>1919.833077092027</v>
      </c>
      <c r="O26" s="10"/>
    </row>
    <row r="27" spans="1:15" ht="15.75" customHeight="1" x14ac:dyDescent="0.25">
      <c r="A27" s="55"/>
      <c r="B27" s="57" t="s">
        <v>34</v>
      </c>
      <c r="C27" s="57"/>
      <c r="D27" s="10">
        <v>16.899999999999999</v>
      </c>
      <c r="E27" s="10">
        <v>0</v>
      </c>
      <c r="F27" s="10">
        <f t="shared" ref="F27:F32" si="11">SUM(D27:E27)</f>
        <v>16.899999999999999</v>
      </c>
      <c r="G27" s="10">
        <v>160.63999999999999</v>
      </c>
      <c r="H27" s="10">
        <v>0</v>
      </c>
      <c r="I27" s="10">
        <f t="shared" si="1"/>
        <v>160.63999999999999</v>
      </c>
      <c r="J27" s="10">
        <f t="shared" ref="J27:J32" si="12">I27+F27</f>
        <v>177.54</v>
      </c>
      <c r="K27" s="10">
        <v>332.92</v>
      </c>
      <c r="L27" s="10">
        <v>0</v>
      </c>
      <c r="M27" s="10">
        <f t="shared" si="3"/>
        <v>332.92</v>
      </c>
      <c r="N27" s="10">
        <f t="shared" si="4"/>
        <v>2072.4601593625503</v>
      </c>
      <c r="O27" s="10">
        <v>0</v>
      </c>
    </row>
    <row r="28" spans="1:15" ht="15.75" customHeight="1" x14ac:dyDescent="0.25">
      <c r="A28" s="55"/>
      <c r="B28" s="57" t="s">
        <v>35</v>
      </c>
      <c r="C28" s="57"/>
      <c r="D28" s="10">
        <v>81.93</v>
      </c>
      <c r="E28" s="10">
        <v>0</v>
      </c>
      <c r="F28" s="10">
        <f t="shared" si="11"/>
        <v>81.93</v>
      </c>
      <c r="G28" s="10">
        <v>816.76499999999999</v>
      </c>
      <c r="H28" s="10">
        <v>0</v>
      </c>
      <c r="I28" s="10">
        <f t="shared" si="1"/>
        <v>816.76499999999999</v>
      </c>
      <c r="J28" s="10">
        <f t="shared" si="12"/>
        <v>898.69499999999994</v>
      </c>
      <c r="K28" s="10">
        <v>1784.2550000000001</v>
      </c>
      <c r="L28" s="10">
        <v>0</v>
      </c>
      <c r="M28" s="10">
        <f t="shared" si="3"/>
        <v>1784.2550000000001</v>
      </c>
      <c r="N28" s="10">
        <f t="shared" si="4"/>
        <v>2184.5390044872152</v>
      </c>
      <c r="O28" s="10"/>
    </row>
    <row r="29" spans="1:15" ht="15.75" customHeight="1" x14ac:dyDescent="0.25">
      <c r="A29" s="55"/>
      <c r="B29" s="57" t="s">
        <v>36</v>
      </c>
      <c r="C29" s="57"/>
      <c r="D29" s="10">
        <v>17.600000000000001</v>
      </c>
      <c r="E29" s="10">
        <v>0</v>
      </c>
      <c r="F29" s="10">
        <f t="shared" si="11"/>
        <v>17.600000000000001</v>
      </c>
      <c r="G29" s="10">
        <v>80.8</v>
      </c>
      <c r="H29" s="10">
        <v>0</v>
      </c>
      <c r="I29" s="10">
        <f t="shared" si="1"/>
        <v>80.8</v>
      </c>
      <c r="J29" s="10">
        <f t="shared" si="12"/>
        <v>98.4</v>
      </c>
      <c r="K29" s="10">
        <v>136.85</v>
      </c>
      <c r="L29" s="10">
        <v>0</v>
      </c>
      <c r="M29" s="10">
        <f t="shared" si="3"/>
        <v>136.85</v>
      </c>
      <c r="N29" s="10">
        <f t="shared" si="4"/>
        <v>1693.6881188118812</v>
      </c>
      <c r="O29" s="10"/>
    </row>
    <row r="30" spans="1:15" ht="15.75" customHeight="1" x14ac:dyDescent="0.25">
      <c r="A30" s="55"/>
      <c r="B30" s="57" t="s">
        <v>37</v>
      </c>
      <c r="C30" s="57"/>
      <c r="D30" s="10">
        <v>1.05</v>
      </c>
      <c r="E30" s="10">
        <v>0</v>
      </c>
      <c r="F30" s="10">
        <f t="shared" si="11"/>
        <v>1.05</v>
      </c>
      <c r="G30" s="10">
        <v>8.125</v>
      </c>
      <c r="H30" s="10">
        <v>0</v>
      </c>
      <c r="I30" s="10">
        <f t="shared" si="1"/>
        <v>8.125</v>
      </c>
      <c r="J30" s="10">
        <f t="shared" si="12"/>
        <v>9.1750000000000007</v>
      </c>
      <c r="K30" s="10">
        <v>25.23</v>
      </c>
      <c r="L30" s="10">
        <v>0</v>
      </c>
      <c r="M30" s="10">
        <f t="shared" si="3"/>
        <v>25.23</v>
      </c>
      <c r="N30" s="10">
        <f t="shared" si="4"/>
        <v>3105.2307692307695</v>
      </c>
      <c r="O30" s="10">
        <v>0</v>
      </c>
    </row>
    <row r="31" spans="1:15" ht="10.5" customHeight="1" x14ac:dyDescent="0.25">
      <c r="A31" s="55"/>
      <c r="B31" s="57" t="s">
        <v>38</v>
      </c>
      <c r="C31" s="57"/>
      <c r="D31" s="10">
        <v>0</v>
      </c>
      <c r="E31" s="10">
        <v>0</v>
      </c>
      <c r="F31" s="10">
        <f t="shared" si="11"/>
        <v>0</v>
      </c>
      <c r="G31" s="10">
        <v>0</v>
      </c>
      <c r="H31" s="10">
        <v>0</v>
      </c>
      <c r="I31" s="10">
        <f t="shared" si="1"/>
        <v>0</v>
      </c>
      <c r="J31" s="10">
        <f t="shared" si="12"/>
        <v>0</v>
      </c>
      <c r="K31" s="10">
        <v>0</v>
      </c>
      <c r="L31" s="10">
        <v>0</v>
      </c>
      <c r="M31" s="10">
        <f t="shared" si="3"/>
        <v>0</v>
      </c>
      <c r="N31" s="10">
        <v>0</v>
      </c>
      <c r="O31" s="10"/>
    </row>
    <row r="32" spans="1:15" ht="11.25" customHeight="1" x14ac:dyDescent="0.25">
      <c r="A32" s="55"/>
      <c r="B32" s="57" t="s">
        <v>39</v>
      </c>
      <c r="C32" s="57"/>
      <c r="D32" s="10">
        <v>0</v>
      </c>
      <c r="E32" s="10">
        <v>0</v>
      </c>
      <c r="F32" s="10">
        <f t="shared" si="11"/>
        <v>0</v>
      </c>
      <c r="G32" s="10">
        <v>0</v>
      </c>
      <c r="H32" s="10">
        <v>0</v>
      </c>
      <c r="I32" s="10">
        <f t="shared" si="1"/>
        <v>0</v>
      </c>
      <c r="J32" s="10">
        <f t="shared" si="12"/>
        <v>0</v>
      </c>
      <c r="K32" s="10">
        <v>0</v>
      </c>
      <c r="L32" s="10">
        <v>0</v>
      </c>
      <c r="M32" s="10">
        <f t="shared" si="3"/>
        <v>0</v>
      </c>
      <c r="N32" s="10">
        <v>0</v>
      </c>
      <c r="O32" s="10"/>
    </row>
    <row r="33" spans="1:15" ht="15.75" customHeight="1" x14ac:dyDescent="0.25">
      <c r="A33" s="56"/>
      <c r="B33" s="60" t="s">
        <v>40</v>
      </c>
      <c r="C33" s="60"/>
      <c r="D33" s="32">
        <f>SUM(D26:D32)</f>
        <v>164.196</v>
      </c>
      <c r="E33" s="32">
        <f t="shared" ref="E33:M33" si="13">SUM(E26:E32)</f>
        <v>0</v>
      </c>
      <c r="F33" s="32">
        <f t="shared" si="13"/>
        <v>164.196</v>
      </c>
      <c r="G33" s="32">
        <f t="shared" si="13"/>
        <v>1111.8599999999999</v>
      </c>
      <c r="H33" s="32">
        <f t="shared" si="13"/>
        <v>0</v>
      </c>
      <c r="I33" s="32">
        <f t="shared" si="13"/>
        <v>1111.8599999999999</v>
      </c>
      <c r="J33" s="32">
        <f t="shared" si="13"/>
        <v>1276.056</v>
      </c>
      <c r="K33" s="32">
        <f t="shared" si="13"/>
        <v>2366.665</v>
      </c>
      <c r="L33" s="32">
        <f t="shared" si="13"/>
        <v>0</v>
      </c>
      <c r="M33" s="32">
        <f t="shared" si="13"/>
        <v>2366.665</v>
      </c>
      <c r="N33" s="32"/>
      <c r="O33" s="32"/>
    </row>
    <row r="34" spans="1:15" ht="18.75" x14ac:dyDescent="0.25">
      <c r="A34" s="63" t="s">
        <v>116</v>
      </c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75" t="s">
        <v>0</v>
      </c>
      <c r="M34" s="75"/>
      <c r="N34" s="75"/>
      <c r="O34" s="75"/>
    </row>
    <row r="35" spans="1:15" ht="15.75" x14ac:dyDescent="0.25">
      <c r="A35" s="76" t="s">
        <v>1</v>
      </c>
      <c r="B35" s="77"/>
      <c r="C35" s="78"/>
      <c r="D35" s="82" t="s">
        <v>2</v>
      </c>
      <c r="E35" s="82"/>
      <c r="F35" s="82"/>
      <c r="G35" s="82" t="s">
        <v>3</v>
      </c>
      <c r="H35" s="82"/>
      <c r="I35" s="82"/>
      <c r="J35" s="82" t="s">
        <v>4</v>
      </c>
      <c r="K35" s="82" t="s">
        <v>5</v>
      </c>
      <c r="L35" s="82"/>
      <c r="M35" s="82"/>
      <c r="N35" s="83" t="s">
        <v>6</v>
      </c>
      <c r="O35" s="83"/>
    </row>
    <row r="36" spans="1:15" ht="15.75" x14ac:dyDescent="0.25">
      <c r="A36" s="79"/>
      <c r="B36" s="80"/>
      <c r="C36" s="81"/>
      <c r="D36" s="4" t="s">
        <v>7</v>
      </c>
      <c r="E36" s="4" t="s">
        <v>8</v>
      </c>
      <c r="F36" s="4" t="s">
        <v>9</v>
      </c>
      <c r="G36" s="4" t="s">
        <v>7</v>
      </c>
      <c r="H36" s="4" t="s">
        <v>8</v>
      </c>
      <c r="I36" s="4" t="s">
        <v>9</v>
      </c>
      <c r="J36" s="82"/>
      <c r="K36" s="4" t="s">
        <v>7</v>
      </c>
      <c r="L36" s="4" t="s">
        <v>8</v>
      </c>
      <c r="M36" s="4" t="s">
        <v>9</v>
      </c>
      <c r="N36" s="4" t="s">
        <v>7</v>
      </c>
      <c r="O36" s="4" t="s">
        <v>8</v>
      </c>
    </row>
    <row r="37" spans="1:15" ht="15.75" customHeight="1" x14ac:dyDescent="0.25">
      <c r="A37" s="55" t="s">
        <v>41</v>
      </c>
      <c r="B37" s="57" t="s">
        <v>42</v>
      </c>
      <c r="C37" s="57"/>
      <c r="D37" s="10">
        <v>0</v>
      </c>
      <c r="E37" s="10">
        <v>0</v>
      </c>
      <c r="F37" s="10">
        <f>SUM(E37:E37)</f>
        <v>0</v>
      </c>
      <c r="G37" s="10">
        <v>0</v>
      </c>
      <c r="H37" s="10">
        <v>0</v>
      </c>
      <c r="I37" s="10">
        <f>SUM(E37:H37)</f>
        <v>0</v>
      </c>
      <c r="J37" s="10">
        <f>I37+F37</f>
        <v>0</v>
      </c>
      <c r="K37" s="10">
        <v>0</v>
      </c>
      <c r="L37" s="10">
        <v>0</v>
      </c>
      <c r="M37" s="10">
        <f>SUM(K37:L37)</f>
        <v>0</v>
      </c>
      <c r="N37" s="10">
        <v>0</v>
      </c>
      <c r="O37" s="10">
        <v>0</v>
      </c>
    </row>
    <row r="38" spans="1:15" ht="12.75" customHeight="1" x14ac:dyDescent="0.25">
      <c r="A38" s="55"/>
      <c r="B38" s="57" t="s">
        <v>43</v>
      </c>
      <c r="C38" s="57"/>
      <c r="D38" s="10">
        <v>0</v>
      </c>
      <c r="E38" s="10">
        <v>0</v>
      </c>
      <c r="F38" s="10">
        <f t="shared" ref="F38:F41" si="14">SUM(D38:E38)</f>
        <v>0</v>
      </c>
      <c r="G38" s="10">
        <v>0</v>
      </c>
      <c r="H38" s="10">
        <v>0</v>
      </c>
      <c r="I38" s="10">
        <f t="shared" ref="I38:I43" si="15">SUM(G38:H38)</f>
        <v>0</v>
      </c>
      <c r="J38" s="10">
        <f t="shared" ref="J38:J43" si="16">I38+F38</f>
        <v>0</v>
      </c>
      <c r="K38" s="10">
        <v>0</v>
      </c>
      <c r="L38" s="10">
        <v>0</v>
      </c>
      <c r="M38" s="10">
        <v>0</v>
      </c>
      <c r="N38" s="10">
        <v>0</v>
      </c>
      <c r="O38" s="10"/>
    </row>
    <row r="39" spans="1:15" ht="10.5" customHeight="1" x14ac:dyDescent="0.25">
      <c r="A39" s="55"/>
      <c r="B39" s="57" t="s">
        <v>44</v>
      </c>
      <c r="C39" s="57"/>
      <c r="D39" s="10">
        <v>0</v>
      </c>
      <c r="E39" s="10">
        <v>0</v>
      </c>
      <c r="F39" s="10">
        <f t="shared" si="14"/>
        <v>0</v>
      </c>
      <c r="G39" s="10">
        <v>0</v>
      </c>
      <c r="H39" s="10">
        <v>0</v>
      </c>
      <c r="I39" s="10">
        <f t="shared" si="15"/>
        <v>0</v>
      </c>
      <c r="J39" s="10">
        <f t="shared" si="16"/>
        <v>0</v>
      </c>
      <c r="K39" s="10">
        <v>0</v>
      </c>
      <c r="L39" s="10">
        <v>0</v>
      </c>
      <c r="M39" s="10">
        <f t="shared" ref="M39:M43" si="17">SUM(K39:L39)</f>
        <v>0</v>
      </c>
      <c r="N39" s="10">
        <v>0</v>
      </c>
      <c r="O39" s="10"/>
    </row>
    <row r="40" spans="1:15" ht="14.25" customHeight="1" x14ac:dyDescent="0.25">
      <c r="A40" s="55"/>
      <c r="B40" s="57" t="s">
        <v>45</v>
      </c>
      <c r="C40" s="57"/>
      <c r="D40" s="10">
        <v>0</v>
      </c>
      <c r="E40" s="10">
        <v>0</v>
      </c>
      <c r="F40" s="10">
        <f t="shared" si="14"/>
        <v>0</v>
      </c>
      <c r="G40" s="10">
        <v>0</v>
      </c>
      <c r="H40" s="10"/>
      <c r="I40" s="10">
        <f t="shared" si="15"/>
        <v>0</v>
      </c>
      <c r="J40" s="10">
        <f t="shared" si="16"/>
        <v>0</v>
      </c>
      <c r="K40" s="10">
        <v>0</v>
      </c>
      <c r="L40" s="10">
        <v>0</v>
      </c>
      <c r="M40" s="10">
        <f t="shared" si="17"/>
        <v>0</v>
      </c>
      <c r="N40" s="10">
        <v>0</v>
      </c>
      <c r="O40" s="10"/>
    </row>
    <row r="41" spans="1:15" ht="12.75" customHeight="1" x14ac:dyDescent="0.25">
      <c r="A41" s="55"/>
      <c r="B41" s="57" t="s">
        <v>46</v>
      </c>
      <c r="C41" s="57"/>
      <c r="D41" s="10">
        <v>0</v>
      </c>
      <c r="E41" s="10">
        <v>0</v>
      </c>
      <c r="F41" s="10">
        <f t="shared" si="14"/>
        <v>0</v>
      </c>
      <c r="G41" s="10">
        <v>0</v>
      </c>
      <c r="H41" s="10">
        <v>0</v>
      </c>
      <c r="I41" s="10">
        <f t="shared" si="15"/>
        <v>0</v>
      </c>
      <c r="J41" s="10">
        <f t="shared" si="16"/>
        <v>0</v>
      </c>
      <c r="K41" s="10">
        <v>0</v>
      </c>
      <c r="L41" s="10">
        <v>0</v>
      </c>
      <c r="M41" s="10">
        <f t="shared" si="17"/>
        <v>0</v>
      </c>
      <c r="N41" s="10">
        <v>0</v>
      </c>
      <c r="O41" s="10"/>
    </row>
    <row r="42" spans="1:15" ht="12.75" customHeight="1" x14ac:dyDescent="0.25">
      <c r="A42" s="55"/>
      <c r="B42" s="57" t="s">
        <v>47</v>
      </c>
      <c r="C42" s="57"/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f t="shared" si="15"/>
        <v>0</v>
      </c>
      <c r="J42" s="10">
        <f t="shared" si="16"/>
        <v>0</v>
      </c>
      <c r="K42" s="10">
        <v>0</v>
      </c>
      <c r="L42" s="10">
        <v>0</v>
      </c>
      <c r="M42" s="10">
        <f t="shared" si="17"/>
        <v>0</v>
      </c>
      <c r="N42" s="10">
        <v>0</v>
      </c>
      <c r="O42" s="10"/>
    </row>
    <row r="43" spans="1:15" ht="12" customHeight="1" x14ac:dyDescent="0.25">
      <c r="A43" s="55"/>
      <c r="B43" s="58" t="s">
        <v>108</v>
      </c>
      <c r="C43" s="59"/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f t="shared" si="15"/>
        <v>0</v>
      </c>
      <c r="J43" s="10">
        <f t="shared" si="16"/>
        <v>0</v>
      </c>
      <c r="K43" s="10">
        <v>0</v>
      </c>
      <c r="L43" s="10">
        <v>0</v>
      </c>
      <c r="M43" s="10">
        <f t="shared" si="17"/>
        <v>0</v>
      </c>
      <c r="N43" s="10">
        <v>0</v>
      </c>
      <c r="O43" s="10"/>
    </row>
    <row r="44" spans="1:15" ht="15.75" customHeight="1" x14ac:dyDescent="0.25">
      <c r="A44" s="56"/>
      <c r="B44" s="60" t="s">
        <v>48</v>
      </c>
      <c r="C44" s="60"/>
      <c r="D44" s="32">
        <f>SUM(D37:D43)</f>
        <v>0</v>
      </c>
      <c r="E44" s="32">
        <f>SUM(E37:E43)</f>
        <v>0</v>
      </c>
      <c r="F44" s="32">
        <f t="shared" ref="F44" si="18">SUM(F37:F42)</f>
        <v>0</v>
      </c>
      <c r="G44" s="32">
        <f t="shared" ref="G44:M44" si="19">SUM(G37:G43)</f>
        <v>0</v>
      </c>
      <c r="H44" s="32">
        <f t="shared" si="19"/>
        <v>0</v>
      </c>
      <c r="I44" s="32">
        <f t="shared" si="19"/>
        <v>0</v>
      </c>
      <c r="J44" s="32">
        <f t="shared" si="19"/>
        <v>0</v>
      </c>
      <c r="K44" s="32">
        <f t="shared" si="19"/>
        <v>0</v>
      </c>
      <c r="L44" s="32">
        <f t="shared" si="19"/>
        <v>0</v>
      </c>
      <c r="M44" s="32">
        <f t="shared" si="19"/>
        <v>0</v>
      </c>
      <c r="N44" s="32"/>
      <c r="O44" s="32"/>
    </row>
    <row r="45" spans="1:15" ht="11.25" customHeight="1" x14ac:dyDescent="0.25">
      <c r="A45" s="55" t="s">
        <v>49</v>
      </c>
      <c r="B45" s="57" t="s">
        <v>50</v>
      </c>
      <c r="C45" s="57"/>
      <c r="D45" s="10">
        <v>0</v>
      </c>
      <c r="E45" s="10">
        <v>0</v>
      </c>
      <c r="F45" s="10">
        <f>SUM(D45:E45)</f>
        <v>0</v>
      </c>
      <c r="G45" s="10">
        <v>0</v>
      </c>
      <c r="H45" s="10">
        <v>0</v>
      </c>
      <c r="I45" s="10">
        <f>SUM(G45:H45)</f>
        <v>0</v>
      </c>
      <c r="J45" s="10">
        <f>I45+F45</f>
        <v>0</v>
      </c>
      <c r="K45" s="10">
        <v>0</v>
      </c>
      <c r="L45" s="10">
        <v>0</v>
      </c>
      <c r="M45" s="10">
        <f>SUM(K45:L45)</f>
        <v>0</v>
      </c>
      <c r="N45" s="10">
        <v>0</v>
      </c>
      <c r="O45" s="10"/>
    </row>
    <row r="46" spans="1:15" ht="12" customHeight="1" x14ac:dyDescent="0.25">
      <c r="A46" s="55"/>
      <c r="B46" s="85" t="s">
        <v>51</v>
      </c>
      <c r="C46" s="5" t="s">
        <v>52</v>
      </c>
      <c r="D46" s="10">
        <v>0</v>
      </c>
      <c r="E46" s="10">
        <v>0</v>
      </c>
      <c r="F46" s="10">
        <f t="shared" ref="F46:F52" si="20">SUM(D46:E46)</f>
        <v>0</v>
      </c>
      <c r="G46" s="10">
        <v>0</v>
      </c>
      <c r="H46" s="10">
        <v>0</v>
      </c>
      <c r="I46" s="10">
        <f t="shared" ref="I46:I52" si="21">SUM(G46:H46)</f>
        <v>0</v>
      </c>
      <c r="J46" s="10">
        <f t="shared" ref="J46:J52" si="22">I46+F46</f>
        <v>0</v>
      </c>
      <c r="K46" s="10">
        <v>0</v>
      </c>
      <c r="L46" s="10">
        <v>0</v>
      </c>
      <c r="M46" s="10">
        <f t="shared" ref="M46:M52" si="23">SUM(K46:L46)</f>
        <v>0</v>
      </c>
      <c r="N46" s="10">
        <v>0</v>
      </c>
      <c r="O46" s="10"/>
    </row>
    <row r="47" spans="1:15" ht="11.25" customHeight="1" x14ac:dyDescent="0.25">
      <c r="A47" s="55"/>
      <c r="B47" s="85"/>
      <c r="C47" s="5" t="s">
        <v>53</v>
      </c>
      <c r="D47" s="10">
        <v>0</v>
      </c>
      <c r="E47" s="10">
        <v>0</v>
      </c>
      <c r="F47" s="10">
        <f t="shared" si="20"/>
        <v>0</v>
      </c>
      <c r="G47" s="10">
        <v>0</v>
      </c>
      <c r="H47" s="10">
        <v>0</v>
      </c>
      <c r="I47" s="10">
        <f t="shared" si="21"/>
        <v>0</v>
      </c>
      <c r="J47" s="10">
        <f t="shared" si="22"/>
        <v>0</v>
      </c>
      <c r="K47" s="10">
        <v>0</v>
      </c>
      <c r="L47" s="10">
        <v>0</v>
      </c>
      <c r="M47" s="10">
        <f t="shared" si="23"/>
        <v>0</v>
      </c>
      <c r="N47" s="10">
        <v>0</v>
      </c>
      <c r="O47" s="10"/>
    </row>
    <row r="48" spans="1:15" ht="9.75" customHeight="1" x14ac:dyDescent="0.25">
      <c r="A48" s="55"/>
      <c r="B48" s="85"/>
      <c r="C48" s="5" t="s">
        <v>54</v>
      </c>
      <c r="D48" s="10">
        <v>0</v>
      </c>
      <c r="E48" s="10">
        <v>0</v>
      </c>
      <c r="F48" s="10">
        <f t="shared" si="20"/>
        <v>0</v>
      </c>
      <c r="G48" s="10">
        <v>0</v>
      </c>
      <c r="H48" s="10">
        <v>0</v>
      </c>
      <c r="I48" s="10">
        <f t="shared" si="21"/>
        <v>0</v>
      </c>
      <c r="J48" s="10">
        <f t="shared" si="22"/>
        <v>0</v>
      </c>
      <c r="K48" s="10">
        <v>0</v>
      </c>
      <c r="L48" s="10">
        <v>0</v>
      </c>
      <c r="M48" s="10">
        <f t="shared" si="23"/>
        <v>0</v>
      </c>
      <c r="N48" s="10">
        <v>0</v>
      </c>
      <c r="O48" s="10"/>
    </row>
    <row r="49" spans="1:15" ht="12" customHeight="1" x14ac:dyDescent="0.25">
      <c r="A49" s="55"/>
      <c r="B49" s="85"/>
      <c r="C49" s="5" t="s">
        <v>55</v>
      </c>
      <c r="D49" s="10">
        <v>0</v>
      </c>
      <c r="E49" s="10">
        <v>0</v>
      </c>
      <c r="F49" s="10">
        <f t="shared" si="20"/>
        <v>0</v>
      </c>
      <c r="G49" s="10">
        <v>0</v>
      </c>
      <c r="H49" s="10">
        <v>0</v>
      </c>
      <c r="I49" s="10">
        <f t="shared" si="21"/>
        <v>0</v>
      </c>
      <c r="J49" s="10">
        <f t="shared" si="22"/>
        <v>0</v>
      </c>
      <c r="K49" s="10">
        <v>0</v>
      </c>
      <c r="L49" s="10">
        <v>0</v>
      </c>
      <c r="M49" s="10">
        <f t="shared" si="23"/>
        <v>0</v>
      </c>
      <c r="N49" s="10">
        <v>0</v>
      </c>
      <c r="O49" s="10"/>
    </row>
    <row r="50" spans="1:15" ht="12.75" customHeight="1" x14ac:dyDescent="0.25">
      <c r="A50" s="55"/>
      <c r="B50" s="85"/>
      <c r="C50" s="5" t="s">
        <v>56</v>
      </c>
      <c r="D50" s="10">
        <v>0</v>
      </c>
      <c r="E50" s="10">
        <v>0</v>
      </c>
      <c r="F50" s="10">
        <f t="shared" si="20"/>
        <v>0</v>
      </c>
      <c r="G50" s="10">
        <v>0</v>
      </c>
      <c r="H50" s="10">
        <v>0</v>
      </c>
      <c r="I50" s="10">
        <f t="shared" si="21"/>
        <v>0</v>
      </c>
      <c r="J50" s="10">
        <f t="shared" si="22"/>
        <v>0</v>
      </c>
      <c r="K50" s="10">
        <v>0</v>
      </c>
      <c r="L50" s="10">
        <v>0</v>
      </c>
      <c r="M50" s="10">
        <f t="shared" si="23"/>
        <v>0</v>
      </c>
      <c r="N50" s="10">
        <v>0</v>
      </c>
      <c r="O50" s="10"/>
    </row>
    <row r="51" spans="1:15" ht="10.5" customHeight="1" x14ac:dyDescent="0.25">
      <c r="A51" s="55"/>
      <c r="B51" s="85"/>
      <c r="C51" s="5" t="s">
        <v>57</v>
      </c>
      <c r="D51" s="10">
        <v>0</v>
      </c>
      <c r="E51" s="10">
        <v>0</v>
      </c>
      <c r="F51" s="10">
        <f t="shared" si="20"/>
        <v>0</v>
      </c>
      <c r="G51" s="10">
        <v>0</v>
      </c>
      <c r="H51" s="10">
        <v>0</v>
      </c>
      <c r="I51" s="10">
        <f t="shared" si="21"/>
        <v>0</v>
      </c>
      <c r="J51" s="10">
        <f t="shared" si="22"/>
        <v>0</v>
      </c>
      <c r="K51" s="10">
        <v>0</v>
      </c>
      <c r="L51" s="10">
        <v>0</v>
      </c>
      <c r="M51" s="10">
        <f t="shared" si="23"/>
        <v>0</v>
      </c>
      <c r="N51" s="10">
        <v>0</v>
      </c>
      <c r="O51" s="10"/>
    </row>
    <row r="52" spans="1:15" ht="12" customHeight="1" x14ac:dyDescent="0.25">
      <c r="A52" s="55"/>
      <c r="B52" s="85"/>
      <c r="C52" s="5" t="s">
        <v>58</v>
      </c>
      <c r="D52" s="10">
        <v>0</v>
      </c>
      <c r="E52" s="10">
        <v>0</v>
      </c>
      <c r="F52" s="10">
        <f t="shared" si="20"/>
        <v>0</v>
      </c>
      <c r="G52" s="10">
        <v>0</v>
      </c>
      <c r="H52" s="10">
        <v>0</v>
      </c>
      <c r="I52" s="10">
        <f t="shared" si="21"/>
        <v>0</v>
      </c>
      <c r="J52" s="10">
        <f t="shared" si="22"/>
        <v>0</v>
      </c>
      <c r="K52" s="10">
        <v>0</v>
      </c>
      <c r="L52" s="10">
        <v>0</v>
      </c>
      <c r="M52" s="10">
        <f t="shared" si="23"/>
        <v>0</v>
      </c>
      <c r="N52" s="10">
        <v>0</v>
      </c>
      <c r="O52" s="10"/>
    </row>
    <row r="53" spans="1:15" ht="13.5" customHeight="1" x14ac:dyDescent="0.25">
      <c r="A53" s="84"/>
      <c r="B53" s="86"/>
      <c r="C53" s="6" t="s">
        <v>59</v>
      </c>
      <c r="D53" s="12">
        <f>SUM(D46:D52)</f>
        <v>0</v>
      </c>
      <c r="E53" s="12">
        <f t="shared" ref="E53:N53" si="24">SUM(E46:E52)</f>
        <v>0</v>
      </c>
      <c r="F53" s="12">
        <f t="shared" si="24"/>
        <v>0</v>
      </c>
      <c r="G53" s="12">
        <f t="shared" si="24"/>
        <v>0</v>
      </c>
      <c r="H53" s="12">
        <f t="shared" si="24"/>
        <v>0</v>
      </c>
      <c r="I53" s="12">
        <f t="shared" si="24"/>
        <v>0</v>
      </c>
      <c r="J53" s="12">
        <f t="shared" si="24"/>
        <v>0</v>
      </c>
      <c r="K53" s="12">
        <f t="shared" si="24"/>
        <v>0</v>
      </c>
      <c r="L53" s="12">
        <f t="shared" si="24"/>
        <v>0</v>
      </c>
      <c r="M53" s="12">
        <f t="shared" si="24"/>
        <v>0</v>
      </c>
      <c r="N53" s="12">
        <f t="shared" si="24"/>
        <v>0</v>
      </c>
      <c r="O53" s="12"/>
    </row>
    <row r="54" spans="1:15" ht="15.75" x14ac:dyDescent="0.25">
      <c r="A54" s="55"/>
      <c r="B54" s="73" t="s">
        <v>60</v>
      </c>
      <c r="C54" s="74"/>
      <c r="D54" s="10">
        <v>1E-3</v>
      </c>
      <c r="E54" s="10">
        <v>0</v>
      </c>
      <c r="F54" s="10">
        <f>SUM(D54:E54)</f>
        <v>1E-3</v>
      </c>
      <c r="G54" s="10">
        <v>6</v>
      </c>
      <c r="H54" s="10">
        <v>0</v>
      </c>
      <c r="I54" s="10">
        <f>SUM(G54:H54)</f>
        <v>6</v>
      </c>
      <c r="J54" s="10">
        <f>I54+F54</f>
        <v>6.0010000000000003</v>
      </c>
      <c r="K54" s="10">
        <v>60</v>
      </c>
      <c r="L54" s="10">
        <v>0</v>
      </c>
      <c r="M54" s="10">
        <f>SUM(K54:L54)</f>
        <v>60</v>
      </c>
      <c r="N54" s="10">
        <f t="shared" ref="N54:N59" si="25">(K54/G54)*1000</f>
        <v>10000</v>
      </c>
      <c r="O54" s="10"/>
    </row>
    <row r="55" spans="1:15" ht="15.75" customHeight="1" x14ac:dyDescent="0.25">
      <c r="A55" s="55"/>
      <c r="B55" s="57" t="s">
        <v>61</v>
      </c>
      <c r="C55" s="57"/>
      <c r="D55" s="10">
        <v>0</v>
      </c>
      <c r="E55" s="10">
        <v>0</v>
      </c>
      <c r="F55" s="10">
        <f t="shared" ref="F55:F60" si="26">SUM(D55:E55)</f>
        <v>0</v>
      </c>
      <c r="G55" s="10">
        <v>0</v>
      </c>
      <c r="H55" s="10">
        <v>0</v>
      </c>
      <c r="I55" s="10">
        <f t="shared" ref="I55:I60" si="27">SUM(G55:H55)</f>
        <v>0</v>
      </c>
      <c r="J55" s="10">
        <f t="shared" ref="J55:J70" si="28">I55+F55</f>
        <v>0</v>
      </c>
      <c r="K55" s="10">
        <v>0</v>
      </c>
      <c r="L55" s="10">
        <v>0</v>
      </c>
      <c r="M55" s="10">
        <f t="shared" ref="M55:M60" si="29">SUM(K55:L55)</f>
        <v>0</v>
      </c>
      <c r="N55" s="10">
        <v>0</v>
      </c>
      <c r="O55" s="10"/>
    </row>
    <row r="56" spans="1:15" ht="15.75" customHeight="1" x14ac:dyDescent="0.25">
      <c r="A56" s="55"/>
      <c r="B56" s="57" t="s">
        <v>62</v>
      </c>
      <c r="C56" s="57"/>
      <c r="D56" s="10">
        <v>0</v>
      </c>
      <c r="E56" s="10">
        <v>0</v>
      </c>
      <c r="F56" s="10">
        <f t="shared" si="26"/>
        <v>0</v>
      </c>
      <c r="G56" s="10">
        <v>0</v>
      </c>
      <c r="H56" s="10">
        <v>0</v>
      </c>
      <c r="I56" s="10">
        <f t="shared" si="27"/>
        <v>0</v>
      </c>
      <c r="J56" s="10">
        <f t="shared" si="28"/>
        <v>0</v>
      </c>
      <c r="K56" s="10">
        <v>0</v>
      </c>
      <c r="L56" s="10">
        <v>0</v>
      </c>
      <c r="M56" s="10">
        <f t="shared" si="29"/>
        <v>0</v>
      </c>
      <c r="N56" s="10">
        <v>0</v>
      </c>
      <c r="O56" s="10"/>
    </row>
    <row r="57" spans="1:15" ht="10.5" customHeight="1" x14ac:dyDescent="0.25">
      <c r="A57" s="55"/>
      <c r="B57" s="57" t="s">
        <v>63</v>
      </c>
      <c r="C57" s="57"/>
      <c r="D57" s="10">
        <v>0</v>
      </c>
      <c r="E57" s="10">
        <v>0</v>
      </c>
      <c r="F57" s="10">
        <f t="shared" si="26"/>
        <v>0</v>
      </c>
      <c r="G57" s="10">
        <v>0</v>
      </c>
      <c r="H57" s="10">
        <v>0</v>
      </c>
      <c r="I57" s="10">
        <f t="shared" si="27"/>
        <v>0</v>
      </c>
      <c r="J57" s="10">
        <f t="shared" si="28"/>
        <v>0</v>
      </c>
      <c r="K57" s="10">
        <v>0</v>
      </c>
      <c r="L57" s="10">
        <v>0</v>
      </c>
      <c r="M57" s="10">
        <f t="shared" si="29"/>
        <v>0</v>
      </c>
      <c r="N57" s="10">
        <v>0</v>
      </c>
      <c r="O57" s="10"/>
    </row>
    <row r="58" spans="1:15" ht="11.25" customHeight="1" x14ac:dyDescent="0.25">
      <c r="A58" s="55"/>
      <c r="B58" s="57" t="s">
        <v>64</v>
      </c>
      <c r="C58" s="57"/>
      <c r="D58" s="10">
        <v>0</v>
      </c>
      <c r="E58" s="10">
        <v>0</v>
      </c>
      <c r="F58" s="10">
        <f t="shared" si="26"/>
        <v>0</v>
      </c>
      <c r="G58" s="10">
        <v>0</v>
      </c>
      <c r="H58" s="10">
        <v>0</v>
      </c>
      <c r="I58" s="10">
        <f t="shared" si="27"/>
        <v>0</v>
      </c>
      <c r="J58" s="10">
        <f t="shared" si="28"/>
        <v>0</v>
      </c>
      <c r="K58" s="10">
        <v>0</v>
      </c>
      <c r="L58" s="10">
        <v>0</v>
      </c>
      <c r="M58" s="10">
        <f t="shared" si="29"/>
        <v>0</v>
      </c>
      <c r="N58" s="10">
        <v>0</v>
      </c>
      <c r="O58" s="10"/>
    </row>
    <row r="59" spans="1:15" ht="15.75" customHeight="1" x14ac:dyDescent="0.25">
      <c r="A59" s="55"/>
      <c r="B59" s="57" t="s">
        <v>65</v>
      </c>
      <c r="C59" s="57"/>
      <c r="D59" s="10">
        <v>0</v>
      </c>
      <c r="E59" s="10">
        <v>0</v>
      </c>
      <c r="F59" s="10">
        <f t="shared" si="26"/>
        <v>0</v>
      </c>
      <c r="G59" s="10">
        <v>7</v>
      </c>
      <c r="H59" s="10">
        <v>0</v>
      </c>
      <c r="I59" s="10">
        <f t="shared" si="27"/>
        <v>7</v>
      </c>
      <c r="J59" s="10">
        <f t="shared" si="28"/>
        <v>7</v>
      </c>
      <c r="K59" s="10">
        <v>10</v>
      </c>
      <c r="L59" s="10">
        <v>0</v>
      </c>
      <c r="M59" s="10">
        <f t="shared" si="29"/>
        <v>10</v>
      </c>
      <c r="N59" s="10">
        <f t="shared" si="25"/>
        <v>1428.5714285714287</v>
      </c>
      <c r="O59" s="10"/>
    </row>
    <row r="60" spans="1:15" ht="12" customHeight="1" x14ac:dyDescent="0.25">
      <c r="A60" s="55"/>
      <c r="B60" s="58" t="s">
        <v>109</v>
      </c>
      <c r="C60" s="59"/>
      <c r="D60" s="10">
        <v>0</v>
      </c>
      <c r="E60" s="10">
        <v>0</v>
      </c>
      <c r="F60" s="10">
        <f t="shared" si="26"/>
        <v>0</v>
      </c>
      <c r="G60" s="10">
        <v>0</v>
      </c>
      <c r="H60" s="10">
        <v>0</v>
      </c>
      <c r="I60" s="10">
        <f t="shared" si="27"/>
        <v>0</v>
      </c>
      <c r="J60" s="10">
        <f t="shared" si="28"/>
        <v>0</v>
      </c>
      <c r="K60" s="10">
        <v>0</v>
      </c>
      <c r="L60" s="10">
        <v>0</v>
      </c>
      <c r="M60" s="10">
        <f t="shared" si="29"/>
        <v>0</v>
      </c>
      <c r="N60" s="10">
        <v>0</v>
      </c>
      <c r="O60" s="10"/>
    </row>
    <row r="61" spans="1:15" ht="15.75" customHeight="1" x14ac:dyDescent="0.25">
      <c r="A61" s="56"/>
      <c r="B61" s="60" t="s">
        <v>66</v>
      </c>
      <c r="C61" s="60"/>
      <c r="D61" s="32">
        <f>D45+D53+D54+D55+D56+D57+D58+D59+D60</f>
        <v>1E-3</v>
      </c>
      <c r="E61" s="32">
        <f t="shared" ref="E61:M61" si="30">E45+E53+E54+E55+E56+E57+E58+E59+E60</f>
        <v>0</v>
      </c>
      <c r="F61" s="32">
        <f t="shared" si="30"/>
        <v>1E-3</v>
      </c>
      <c r="G61" s="32">
        <f t="shared" si="30"/>
        <v>13</v>
      </c>
      <c r="H61" s="32">
        <f t="shared" si="30"/>
        <v>0</v>
      </c>
      <c r="I61" s="32">
        <f t="shared" si="30"/>
        <v>13</v>
      </c>
      <c r="J61" s="32">
        <f t="shared" si="30"/>
        <v>13.001000000000001</v>
      </c>
      <c r="K61" s="32">
        <f t="shared" si="30"/>
        <v>70</v>
      </c>
      <c r="L61" s="32">
        <f t="shared" si="30"/>
        <v>0</v>
      </c>
      <c r="M61" s="32">
        <f t="shared" si="30"/>
        <v>70</v>
      </c>
      <c r="N61" s="32"/>
      <c r="O61" s="32"/>
    </row>
    <row r="62" spans="1:15" ht="12" customHeight="1" x14ac:dyDescent="0.25">
      <c r="A62" s="55" t="s">
        <v>67</v>
      </c>
      <c r="B62" s="57" t="s">
        <v>68</v>
      </c>
      <c r="C62" s="57"/>
      <c r="D62" s="10">
        <v>0</v>
      </c>
      <c r="E62" s="10">
        <v>0</v>
      </c>
      <c r="F62" s="10">
        <f>SUM(D62:E62)</f>
        <v>0</v>
      </c>
      <c r="G62" s="10">
        <v>0</v>
      </c>
      <c r="H62" s="10">
        <v>0</v>
      </c>
      <c r="I62" s="10">
        <f>SUM(G62:H62)</f>
        <v>0</v>
      </c>
      <c r="J62" s="10">
        <f t="shared" si="28"/>
        <v>0</v>
      </c>
      <c r="K62" s="10">
        <v>0</v>
      </c>
      <c r="L62" s="10">
        <v>0</v>
      </c>
      <c r="M62" s="10">
        <f>SUM(K62:L62)</f>
        <v>0</v>
      </c>
      <c r="N62" s="10">
        <v>0</v>
      </c>
      <c r="O62" s="10"/>
    </row>
    <row r="63" spans="1:15" ht="12" customHeight="1" x14ac:dyDescent="0.25">
      <c r="A63" s="55"/>
      <c r="B63" s="57" t="s">
        <v>69</v>
      </c>
      <c r="C63" s="57"/>
      <c r="D63" s="10">
        <v>0</v>
      </c>
      <c r="E63" s="10">
        <v>0</v>
      </c>
      <c r="F63" s="10">
        <f t="shared" ref="F63:F70" si="31">SUM(D63:E63)</f>
        <v>0</v>
      </c>
      <c r="G63" s="10">
        <v>0</v>
      </c>
      <c r="H63" s="10">
        <v>0</v>
      </c>
      <c r="I63" s="10">
        <f t="shared" ref="I63:I70" si="32">SUM(G63:H63)</f>
        <v>0</v>
      </c>
      <c r="J63" s="10">
        <f t="shared" si="28"/>
        <v>0</v>
      </c>
      <c r="K63" s="10">
        <v>0</v>
      </c>
      <c r="L63" s="10">
        <v>0</v>
      </c>
      <c r="M63" s="10">
        <f t="shared" ref="M63:M70" si="33">SUM(K63:L63)</f>
        <v>0</v>
      </c>
      <c r="N63" s="10">
        <v>0</v>
      </c>
      <c r="O63" s="10"/>
    </row>
    <row r="64" spans="1:15" ht="13.5" customHeight="1" x14ac:dyDescent="0.25">
      <c r="A64" s="55"/>
      <c r="B64" s="57" t="s">
        <v>70</v>
      </c>
      <c r="C64" s="57"/>
      <c r="D64" s="10">
        <v>0</v>
      </c>
      <c r="E64" s="10">
        <v>0</v>
      </c>
      <c r="F64" s="10">
        <f t="shared" si="31"/>
        <v>0</v>
      </c>
      <c r="G64" s="10">
        <v>0</v>
      </c>
      <c r="H64" s="10">
        <v>0</v>
      </c>
      <c r="I64" s="10">
        <f t="shared" si="32"/>
        <v>0</v>
      </c>
      <c r="J64" s="10">
        <f t="shared" si="28"/>
        <v>0</v>
      </c>
      <c r="K64" s="10">
        <v>0</v>
      </c>
      <c r="L64" s="10">
        <v>0</v>
      </c>
      <c r="M64" s="10">
        <f t="shared" si="33"/>
        <v>0</v>
      </c>
      <c r="N64" s="10">
        <v>0</v>
      </c>
      <c r="O64" s="10"/>
    </row>
    <row r="65" spans="1:15" ht="13.5" customHeight="1" x14ac:dyDescent="0.25">
      <c r="A65" s="55"/>
      <c r="B65" s="57" t="s">
        <v>71</v>
      </c>
      <c r="C65" s="57"/>
      <c r="D65" s="10">
        <v>0</v>
      </c>
      <c r="E65" s="10">
        <v>0</v>
      </c>
      <c r="F65" s="10">
        <f t="shared" si="31"/>
        <v>0</v>
      </c>
      <c r="G65" s="10">
        <v>0</v>
      </c>
      <c r="H65" s="10">
        <v>0</v>
      </c>
      <c r="I65" s="10">
        <f t="shared" si="32"/>
        <v>0</v>
      </c>
      <c r="J65" s="10">
        <f t="shared" si="28"/>
        <v>0</v>
      </c>
      <c r="K65" s="10">
        <v>0</v>
      </c>
      <c r="L65" s="10">
        <v>0</v>
      </c>
      <c r="M65" s="10">
        <f t="shared" si="33"/>
        <v>0</v>
      </c>
      <c r="N65" s="10">
        <v>0</v>
      </c>
      <c r="O65" s="10"/>
    </row>
    <row r="66" spans="1:15" ht="13.5" customHeight="1" x14ac:dyDescent="0.25">
      <c r="A66" s="55"/>
      <c r="B66" s="57" t="s">
        <v>72</v>
      </c>
      <c r="C66" s="57"/>
      <c r="D66" s="10">
        <v>0</v>
      </c>
      <c r="E66" s="10">
        <v>0</v>
      </c>
      <c r="F66" s="10">
        <f t="shared" si="31"/>
        <v>0</v>
      </c>
      <c r="G66" s="10">
        <v>0</v>
      </c>
      <c r="H66" s="10">
        <v>0</v>
      </c>
      <c r="I66" s="10">
        <f t="shared" si="32"/>
        <v>0</v>
      </c>
      <c r="J66" s="10">
        <f t="shared" si="28"/>
        <v>0</v>
      </c>
      <c r="K66" s="10">
        <v>0</v>
      </c>
      <c r="L66" s="10">
        <v>0</v>
      </c>
      <c r="M66" s="10">
        <f t="shared" si="33"/>
        <v>0</v>
      </c>
      <c r="N66" s="10">
        <v>0</v>
      </c>
      <c r="O66" s="10"/>
    </row>
    <row r="67" spans="1:15" ht="12.75" customHeight="1" x14ac:dyDescent="0.25">
      <c r="A67" s="55"/>
      <c r="B67" s="57" t="s">
        <v>73</v>
      </c>
      <c r="C67" s="57"/>
      <c r="D67" s="10">
        <v>0</v>
      </c>
      <c r="E67" s="10">
        <v>0</v>
      </c>
      <c r="F67" s="10">
        <f t="shared" si="31"/>
        <v>0</v>
      </c>
      <c r="G67" s="10">
        <v>0</v>
      </c>
      <c r="H67" s="10">
        <v>0</v>
      </c>
      <c r="I67" s="10">
        <f t="shared" si="32"/>
        <v>0</v>
      </c>
      <c r="J67" s="10">
        <f t="shared" si="28"/>
        <v>0</v>
      </c>
      <c r="K67" s="10">
        <v>0</v>
      </c>
      <c r="L67" s="10">
        <v>0</v>
      </c>
      <c r="M67" s="10">
        <f t="shared" si="33"/>
        <v>0</v>
      </c>
      <c r="N67" s="10">
        <v>0</v>
      </c>
      <c r="O67" s="10"/>
    </row>
    <row r="68" spans="1:15" ht="12.75" customHeight="1" x14ac:dyDescent="0.25">
      <c r="A68" s="55"/>
      <c r="B68" s="57" t="s">
        <v>74</v>
      </c>
      <c r="C68" s="57"/>
      <c r="D68" s="10">
        <v>0</v>
      </c>
      <c r="E68" s="10">
        <v>0</v>
      </c>
      <c r="F68" s="10">
        <f t="shared" si="31"/>
        <v>0</v>
      </c>
      <c r="G68" s="10">
        <v>0</v>
      </c>
      <c r="H68" s="10">
        <v>0</v>
      </c>
      <c r="I68" s="10">
        <f t="shared" si="32"/>
        <v>0</v>
      </c>
      <c r="J68" s="10">
        <f t="shared" si="28"/>
        <v>0</v>
      </c>
      <c r="K68" s="10">
        <v>0</v>
      </c>
      <c r="L68" s="10">
        <v>0</v>
      </c>
      <c r="M68" s="10">
        <f t="shared" si="33"/>
        <v>0</v>
      </c>
      <c r="N68" s="10">
        <v>0</v>
      </c>
      <c r="O68" s="10"/>
    </row>
    <row r="69" spans="1:15" ht="12.75" customHeight="1" x14ac:dyDescent="0.25">
      <c r="A69" s="55"/>
      <c r="B69" s="57" t="s">
        <v>75</v>
      </c>
      <c r="C69" s="57"/>
      <c r="D69" s="10">
        <v>0</v>
      </c>
      <c r="E69" s="10">
        <v>0</v>
      </c>
      <c r="F69" s="10">
        <f t="shared" si="31"/>
        <v>0</v>
      </c>
      <c r="G69" s="10">
        <v>0</v>
      </c>
      <c r="H69" s="10">
        <v>0</v>
      </c>
      <c r="I69" s="10">
        <f t="shared" si="32"/>
        <v>0</v>
      </c>
      <c r="J69" s="10">
        <f t="shared" si="28"/>
        <v>0</v>
      </c>
      <c r="K69" s="10">
        <v>0</v>
      </c>
      <c r="L69" s="10">
        <v>0</v>
      </c>
      <c r="M69" s="10">
        <f t="shared" si="33"/>
        <v>0</v>
      </c>
      <c r="N69" s="10">
        <v>0</v>
      </c>
      <c r="O69" s="10"/>
    </row>
    <row r="70" spans="1:15" ht="11.25" customHeight="1" x14ac:dyDescent="0.25">
      <c r="A70" s="55"/>
      <c r="B70" s="57" t="s">
        <v>76</v>
      </c>
      <c r="C70" s="57"/>
      <c r="D70" s="10">
        <v>0</v>
      </c>
      <c r="E70" s="10">
        <v>0</v>
      </c>
      <c r="F70" s="10">
        <f t="shared" si="31"/>
        <v>0</v>
      </c>
      <c r="G70" s="10">
        <v>0</v>
      </c>
      <c r="H70" s="10">
        <v>0</v>
      </c>
      <c r="I70" s="10">
        <f t="shared" si="32"/>
        <v>0</v>
      </c>
      <c r="J70" s="10">
        <f t="shared" si="28"/>
        <v>0</v>
      </c>
      <c r="K70" s="10">
        <v>0</v>
      </c>
      <c r="L70" s="10">
        <v>0</v>
      </c>
      <c r="M70" s="10">
        <f t="shared" si="33"/>
        <v>0</v>
      </c>
      <c r="N70" s="10">
        <v>0</v>
      </c>
      <c r="O70" s="10"/>
    </row>
    <row r="71" spans="1:15" ht="12" customHeight="1" x14ac:dyDescent="0.25">
      <c r="A71" s="56"/>
      <c r="B71" s="60" t="s">
        <v>77</v>
      </c>
      <c r="C71" s="60"/>
      <c r="D71" s="32">
        <f>SUM(D62:D70)</f>
        <v>0</v>
      </c>
      <c r="E71" s="32">
        <f t="shared" ref="E71:M71" si="34">SUM(E62:E70)</f>
        <v>0</v>
      </c>
      <c r="F71" s="32">
        <f t="shared" si="34"/>
        <v>0</v>
      </c>
      <c r="G71" s="32">
        <f t="shared" si="34"/>
        <v>0</v>
      </c>
      <c r="H71" s="32">
        <f t="shared" si="34"/>
        <v>0</v>
      </c>
      <c r="I71" s="32">
        <f t="shared" si="34"/>
        <v>0</v>
      </c>
      <c r="J71" s="32">
        <f t="shared" si="34"/>
        <v>0</v>
      </c>
      <c r="K71" s="32">
        <f t="shared" si="34"/>
        <v>0</v>
      </c>
      <c r="L71" s="32">
        <f t="shared" si="34"/>
        <v>0</v>
      </c>
      <c r="M71" s="32">
        <f t="shared" si="34"/>
        <v>0</v>
      </c>
      <c r="N71" s="32"/>
      <c r="O71" s="32"/>
    </row>
    <row r="72" spans="1:15" ht="18.75" x14ac:dyDescent="0.25">
      <c r="A72" s="63" t="s">
        <v>116</v>
      </c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75" t="s">
        <v>0</v>
      </c>
      <c r="M72" s="75"/>
      <c r="N72" s="75"/>
      <c r="O72" s="75"/>
    </row>
    <row r="73" spans="1:15" ht="15.75" x14ac:dyDescent="0.25">
      <c r="A73" s="76" t="s">
        <v>1</v>
      </c>
      <c r="B73" s="77"/>
      <c r="C73" s="78"/>
      <c r="D73" s="82" t="s">
        <v>2</v>
      </c>
      <c r="E73" s="82"/>
      <c r="F73" s="82"/>
      <c r="G73" s="82" t="s">
        <v>3</v>
      </c>
      <c r="H73" s="82"/>
      <c r="I73" s="82"/>
      <c r="J73" s="82" t="s">
        <v>4</v>
      </c>
      <c r="K73" s="82" t="s">
        <v>5</v>
      </c>
      <c r="L73" s="82"/>
      <c r="M73" s="82"/>
      <c r="N73" s="83" t="s">
        <v>6</v>
      </c>
      <c r="O73" s="83"/>
    </row>
    <row r="74" spans="1:15" ht="15.75" x14ac:dyDescent="0.25">
      <c r="A74" s="79"/>
      <c r="B74" s="80"/>
      <c r="C74" s="81"/>
      <c r="D74" s="4" t="s">
        <v>7</v>
      </c>
      <c r="E74" s="4" t="s">
        <v>8</v>
      </c>
      <c r="F74" s="4" t="s">
        <v>9</v>
      </c>
      <c r="G74" s="4" t="s">
        <v>7</v>
      </c>
      <c r="H74" s="4" t="s">
        <v>8</v>
      </c>
      <c r="I74" s="4" t="s">
        <v>9</v>
      </c>
      <c r="J74" s="82"/>
      <c r="K74" s="4" t="s">
        <v>7</v>
      </c>
      <c r="L74" s="4" t="s">
        <v>8</v>
      </c>
      <c r="M74" s="4" t="s">
        <v>9</v>
      </c>
      <c r="N74" s="4" t="s">
        <v>7</v>
      </c>
      <c r="O74" s="4" t="s">
        <v>8</v>
      </c>
    </row>
    <row r="75" spans="1:15" ht="15.75" customHeight="1" x14ac:dyDescent="0.25">
      <c r="A75" s="91" t="s">
        <v>78</v>
      </c>
      <c r="B75" s="95" t="s">
        <v>79</v>
      </c>
      <c r="C75" s="7" t="s">
        <v>80</v>
      </c>
      <c r="D75" s="16">
        <v>0</v>
      </c>
      <c r="E75" s="16">
        <v>0</v>
      </c>
      <c r="F75" s="16">
        <f>SUM(D75:E75)</f>
        <v>0</v>
      </c>
      <c r="G75" s="24">
        <v>1.1915</v>
      </c>
      <c r="H75" s="16">
        <v>0</v>
      </c>
      <c r="I75" s="24">
        <f>SUM(G75:H75)</f>
        <v>1.1915</v>
      </c>
      <c r="J75" s="24">
        <f>I75+F75</f>
        <v>1.1915</v>
      </c>
      <c r="K75" s="16">
        <v>194</v>
      </c>
      <c r="L75" s="16">
        <v>0</v>
      </c>
      <c r="M75" s="16">
        <f>SUM(K75:L75)</f>
        <v>194</v>
      </c>
      <c r="N75" s="16">
        <f t="shared" ref="N75:N77" si="35">(K75/G75)*1000</f>
        <v>162819.97482165336</v>
      </c>
      <c r="O75" s="16"/>
    </row>
    <row r="76" spans="1:15" ht="15.75" x14ac:dyDescent="0.25">
      <c r="A76" s="92"/>
      <c r="B76" s="96"/>
      <c r="C76" s="7" t="s">
        <v>81</v>
      </c>
      <c r="D76" s="16">
        <v>0</v>
      </c>
      <c r="E76" s="16">
        <v>0</v>
      </c>
      <c r="F76" s="16">
        <f t="shared" ref="F76:F78" si="36">SUM(D76:E76)</f>
        <v>0</v>
      </c>
      <c r="G76" s="16">
        <v>2.9329999999999998</v>
      </c>
      <c r="H76" s="16">
        <v>0</v>
      </c>
      <c r="I76" s="16">
        <f t="shared" ref="I76:I79" si="37">SUM(G76:H76)</f>
        <v>2.9329999999999998</v>
      </c>
      <c r="J76" s="16">
        <f t="shared" ref="J76:J79" si="38">I76+F76</f>
        <v>2.9329999999999998</v>
      </c>
      <c r="K76" s="16">
        <v>534</v>
      </c>
      <c r="L76" s="16">
        <v>0</v>
      </c>
      <c r="M76" s="16">
        <f t="shared" ref="M76:M79" si="39">SUM(K76:L76)</f>
        <v>534</v>
      </c>
      <c r="N76" s="16">
        <f t="shared" si="35"/>
        <v>182066.1438799864</v>
      </c>
      <c r="O76" s="16"/>
    </row>
    <row r="77" spans="1:15" ht="15.75" x14ac:dyDescent="0.25">
      <c r="A77" s="92"/>
      <c r="B77" s="96"/>
      <c r="C77" s="7" t="s">
        <v>82</v>
      </c>
      <c r="D77" s="16">
        <v>0</v>
      </c>
      <c r="E77" s="16">
        <v>0</v>
      </c>
      <c r="F77" s="16">
        <f t="shared" si="36"/>
        <v>0</v>
      </c>
      <c r="G77" s="16">
        <v>2.0979999999999999</v>
      </c>
      <c r="H77" s="16">
        <v>0</v>
      </c>
      <c r="I77" s="16">
        <f t="shared" si="37"/>
        <v>2.0979999999999999</v>
      </c>
      <c r="J77" s="16">
        <f t="shared" si="38"/>
        <v>2.0979999999999999</v>
      </c>
      <c r="K77" s="16">
        <v>287</v>
      </c>
      <c r="L77" s="16">
        <v>0</v>
      </c>
      <c r="M77" s="16">
        <f t="shared" si="39"/>
        <v>287</v>
      </c>
      <c r="N77" s="16">
        <f t="shared" si="35"/>
        <v>136796.94947569116</v>
      </c>
      <c r="O77" s="16"/>
    </row>
    <row r="78" spans="1:15" ht="15.75" x14ac:dyDescent="0.25">
      <c r="A78" s="92"/>
      <c r="B78" s="96"/>
      <c r="C78" s="7" t="s">
        <v>83</v>
      </c>
      <c r="D78" s="16">
        <v>0</v>
      </c>
      <c r="E78" s="16">
        <v>0</v>
      </c>
      <c r="F78" s="16">
        <f t="shared" si="36"/>
        <v>0</v>
      </c>
      <c r="G78" s="16">
        <v>0</v>
      </c>
      <c r="H78" s="16">
        <v>0</v>
      </c>
      <c r="I78" s="16">
        <f t="shared" si="37"/>
        <v>0</v>
      </c>
      <c r="J78" s="16">
        <v>0</v>
      </c>
      <c r="K78" s="16">
        <v>0</v>
      </c>
      <c r="L78" s="16">
        <v>0</v>
      </c>
      <c r="M78" s="16">
        <f t="shared" si="39"/>
        <v>0</v>
      </c>
      <c r="N78" s="16">
        <v>0</v>
      </c>
      <c r="O78" s="16"/>
    </row>
    <row r="79" spans="1:15" ht="15.75" x14ac:dyDescent="0.25">
      <c r="A79" s="92"/>
      <c r="B79" s="96"/>
      <c r="C79" s="7" t="s">
        <v>84</v>
      </c>
      <c r="D79" s="16">
        <v>0</v>
      </c>
      <c r="E79" s="16">
        <v>0</v>
      </c>
      <c r="F79" s="16">
        <f>SUM(D79:E79)</f>
        <v>0</v>
      </c>
      <c r="G79" s="16">
        <v>0.15</v>
      </c>
      <c r="H79" s="16">
        <v>0</v>
      </c>
      <c r="I79" s="16">
        <f t="shared" si="37"/>
        <v>0.15</v>
      </c>
      <c r="J79" s="16">
        <f t="shared" si="38"/>
        <v>0.15</v>
      </c>
      <c r="K79" s="16">
        <v>15</v>
      </c>
      <c r="L79" s="16">
        <v>0</v>
      </c>
      <c r="M79" s="16">
        <f t="shared" si="39"/>
        <v>15</v>
      </c>
      <c r="N79" s="16">
        <v>0</v>
      </c>
      <c r="O79" s="16"/>
    </row>
    <row r="80" spans="1:15" ht="15.75" x14ac:dyDescent="0.25">
      <c r="A80" s="93"/>
      <c r="B80" s="97"/>
      <c r="C80" s="8" t="s">
        <v>85</v>
      </c>
      <c r="D80" s="21">
        <f>SUM(D75:D79)</f>
        <v>0</v>
      </c>
      <c r="E80" s="21">
        <f t="shared" ref="E80:M80" si="40">SUM(E75:E79)</f>
        <v>0</v>
      </c>
      <c r="F80" s="21">
        <f t="shared" si="40"/>
        <v>0</v>
      </c>
      <c r="G80" s="26">
        <f t="shared" si="40"/>
        <v>6.3724999999999996</v>
      </c>
      <c r="H80" s="21">
        <f t="shared" si="40"/>
        <v>0</v>
      </c>
      <c r="I80" s="26">
        <f t="shared" si="40"/>
        <v>6.3724999999999996</v>
      </c>
      <c r="J80" s="26">
        <f t="shared" si="40"/>
        <v>6.3724999999999996</v>
      </c>
      <c r="K80" s="21">
        <f t="shared" si="40"/>
        <v>1030</v>
      </c>
      <c r="L80" s="21">
        <f t="shared" si="40"/>
        <v>0</v>
      </c>
      <c r="M80" s="21">
        <f t="shared" si="40"/>
        <v>1030</v>
      </c>
      <c r="N80" s="21"/>
      <c r="O80" s="21"/>
    </row>
    <row r="81" spans="1:16" ht="15.75" customHeight="1" x14ac:dyDescent="0.25">
      <c r="A81" s="92"/>
      <c r="B81" s="95" t="s">
        <v>86</v>
      </c>
      <c r="C81" s="7" t="s">
        <v>87</v>
      </c>
      <c r="D81" s="16">
        <v>0</v>
      </c>
      <c r="E81" s="16">
        <v>0</v>
      </c>
      <c r="F81" s="16">
        <f>SUM(D81:E81)</f>
        <v>0</v>
      </c>
      <c r="G81" s="24">
        <v>11.064399999999999</v>
      </c>
      <c r="H81" s="16">
        <v>0</v>
      </c>
      <c r="I81" s="24">
        <f>SUM(G81:H81)</f>
        <v>11.064399999999999</v>
      </c>
      <c r="J81" s="24">
        <f>I81+F81</f>
        <v>11.064399999999999</v>
      </c>
      <c r="K81" s="16">
        <v>1335.33</v>
      </c>
      <c r="L81" s="16">
        <v>0</v>
      </c>
      <c r="M81" s="16">
        <f>SUM(K81:L81)</f>
        <v>1335.33</v>
      </c>
      <c r="N81" s="16">
        <f t="shared" ref="N81:O93" si="41">(K81/G81)*1000</f>
        <v>120687.06843570371</v>
      </c>
      <c r="O81" s="16"/>
    </row>
    <row r="82" spans="1:16" ht="15.75" x14ac:dyDescent="0.25">
      <c r="A82" s="92"/>
      <c r="B82" s="96"/>
      <c r="C82" s="7" t="s">
        <v>88</v>
      </c>
      <c r="D82" s="16">
        <v>0</v>
      </c>
      <c r="E82" s="16">
        <v>0</v>
      </c>
      <c r="F82" s="16">
        <f t="shared" ref="F82:F83" si="42">SUM(D82:E82)</f>
        <v>0</v>
      </c>
      <c r="G82" s="16">
        <v>0</v>
      </c>
      <c r="H82" s="16">
        <v>0</v>
      </c>
      <c r="I82" s="16">
        <f t="shared" ref="I82:I83" si="43">SUM(G82:H82)</f>
        <v>0</v>
      </c>
      <c r="J82" s="16">
        <f t="shared" ref="J82:J83" si="44">I82+F82</f>
        <v>0</v>
      </c>
      <c r="K82" s="16">
        <v>0</v>
      </c>
      <c r="L82" s="16">
        <v>0</v>
      </c>
      <c r="M82" s="16">
        <f t="shared" ref="M82" si="45">SUM(K82:L82)</f>
        <v>0</v>
      </c>
      <c r="N82" s="16">
        <v>0</v>
      </c>
      <c r="O82" s="16"/>
    </row>
    <row r="83" spans="1:16" ht="15.75" x14ac:dyDescent="0.25">
      <c r="A83" s="92"/>
      <c r="B83" s="96"/>
      <c r="C83" s="7" t="s">
        <v>89</v>
      </c>
      <c r="D83" s="16">
        <v>0</v>
      </c>
      <c r="E83" s="16">
        <v>0</v>
      </c>
      <c r="F83" s="16">
        <f t="shared" si="42"/>
        <v>0</v>
      </c>
      <c r="G83" s="24">
        <v>2.1255999999999999</v>
      </c>
      <c r="H83" s="16">
        <v>0</v>
      </c>
      <c r="I83" s="24">
        <f t="shared" si="43"/>
        <v>2.1255999999999999</v>
      </c>
      <c r="J83" s="24">
        <f t="shared" si="44"/>
        <v>2.1255999999999999</v>
      </c>
      <c r="K83" s="16">
        <v>0</v>
      </c>
      <c r="L83" s="16">
        <v>0</v>
      </c>
      <c r="M83" s="16">
        <v>0</v>
      </c>
      <c r="N83" s="16">
        <v>0</v>
      </c>
      <c r="O83" s="16"/>
    </row>
    <row r="84" spans="1:16" ht="15.75" x14ac:dyDescent="0.25">
      <c r="A84" s="93"/>
      <c r="B84" s="97"/>
      <c r="C84" s="8" t="s">
        <v>90</v>
      </c>
      <c r="D84" s="21">
        <f>SUM(D81:D83)</f>
        <v>0</v>
      </c>
      <c r="E84" s="21">
        <f t="shared" ref="E84:M84" si="46">SUM(E81:E83)</f>
        <v>0</v>
      </c>
      <c r="F84" s="21">
        <f t="shared" si="46"/>
        <v>0</v>
      </c>
      <c r="G84" s="26">
        <f t="shared" si="46"/>
        <v>13.19</v>
      </c>
      <c r="H84" s="21">
        <f t="shared" si="46"/>
        <v>0</v>
      </c>
      <c r="I84" s="26">
        <f t="shared" si="46"/>
        <v>13.19</v>
      </c>
      <c r="J84" s="26">
        <f t="shared" si="46"/>
        <v>13.19</v>
      </c>
      <c r="K84" s="21">
        <f t="shared" si="46"/>
        <v>1335.33</v>
      </c>
      <c r="L84" s="21">
        <f t="shared" si="46"/>
        <v>0</v>
      </c>
      <c r="M84" s="21">
        <f t="shared" si="46"/>
        <v>1335.33</v>
      </c>
      <c r="N84" s="21"/>
      <c r="O84" s="21"/>
    </row>
    <row r="85" spans="1:16" ht="21" customHeight="1" x14ac:dyDescent="0.25">
      <c r="A85" s="94"/>
      <c r="B85" s="60" t="s">
        <v>91</v>
      </c>
      <c r="C85" s="60"/>
      <c r="D85" s="17">
        <f t="shared" ref="D85:M85" si="47">D80+D84</f>
        <v>0</v>
      </c>
      <c r="E85" s="17">
        <f t="shared" si="47"/>
        <v>0</v>
      </c>
      <c r="F85" s="17">
        <f t="shared" si="47"/>
        <v>0</v>
      </c>
      <c r="G85" s="27">
        <f t="shared" si="47"/>
        <v>19.5625</v>
      </c>
      <c r="H85" s="17">
        <f t="shared" si="47"/>
        <v>0</v>
      </c>
      <c r="I85" s="27">
        <f t="shared" si="47"/>
        <v>19.5625</v>
      </c>
      <c r="J85" s="27">
        <f t="shared" si="47"/>
        <v>19.5625</v>
      </c>
      <c r="K85" s="17">
        <f t="shared" si="47"/>
        <v>2365.33</v>
      </c>
      <c r="L85" s="17">
        <f t="shared" si="47"/>
        <v>0</v>
      </c>
      <c r="M85" s="17">
        <f t="shared" si="47"/>
        <v>2365.33</v>
      </c>
      <c r="N85" s="17"/>
      <c r="O85" s="17"/>
    </row>
    <row r="86" spans="1:16" ht="15.75" customHeight="1" x14ac:dyDescent="0.25">
      <c r="A86" s="55" t="s">
        <v>92</v>
      </c>
      <c r="B86" s="57" t="s">
        <v>93</v>
      </c>
      <c r="C86" s="57"/>
      <c r="D86" s="10">
        <v>8</v>
      </c>
      <c r="E86" s="10">
        <v>0</v>
      </c>
      <c r="F86" s="10">
        <f>SUM(D86:E86)</f>
        <v>8</v>
      </c>
      <c r="G86" s="10">
        <v>0</v>
      </c>
      <c r="H86" s="10">
        <v>0</v>
      </c>
      <c r="I86" s="10">
        <f>SUM(G86:H86)</f>
        <v>0</v>
      </c>
      <c r="J86" s="10">
        <f>I86+F86</f>
        <v>8</v>
      </c>
      <c r="K86" s="10">
        <v>0</v>
      </c>
      <c r="L86" s="10">
        <v>0</v>
      </c>
      <c r="M86" s="10">
        <f>SUM(K86:L86)</f>
        <v>0</v>
      </c>
      <c r="N86" s="10">
        <v>0</v>
      </c>
      <c r="O86" s="10"/>
    </row>
    <row r="87" spans="1:16" ht="15.75" customHeight="1" x14ac:dyDescent="0.25">
      <c r="A87" s="55"/>
      <c r="B87" s="57" t="s">
        <v>94</v>
      </c>
      <c r="C87" s="57"/>
      <c r="D87" s="10">
        <v>0</v>
      </c>
      <c r="E87" s="10">
        <v>0</v>
      </c>
      <c r="F87" s="10">
        <f t="shared" ref="F87:F93" si="48">SUM(D87:E87)</f>
        <v>0</v>
      </c>
      <c r="G87" s="10">
        <v>0</v>
      </c>
      <c r="H87" s="10">
        <v>0</v>
      </c>
      <c r="I87" s="10">
        <f t="shared" ref="I87:I94" si="49">SUM(G87:H87)</f>
        <v>0</v>
      </c>
      <c r="J87" s="10">
        <f t="shared" ref="J87:J94" si="50">I87+F87</f>
        <v>0</v>
      </c>
      <c r="K87" s="10">
        <v>0</v>
      </c>
      <c r="L87" s="10">
        <v>0</v>
      </c>
      <c r="M87" s="10">
        <f t="shared" ref="M87:M94" si="51">SUM(K87:L87)</f>
        <v>0</v>
      </c>
      <c r="N87" s="10">
        <v>0</v>
      </c>
      <c r="O87" s="10"/>
    </row>
    <row r="88" spans="1:16" ht="15.75" customHeight="1" x14ac:dyDescent="0.25">
      <c r="A88" s="55"/>
      <c r="B88" s="57" t="s">
        <v>95</v>
      </c>
      <c r="C88" s="57"/>
      <c r="D88" s="10">
        <v>0</v>
      </c>
      <c r="E88" s="10">
        <v>0</v>
      </c>
      <c r="F88" s="10">
        <f t="shared" si="48"/>
        <v>0</v>
      </c>
      <c r="G88" s="10">
        <v>11.425000000000001</v>
      </c>
      <c r="H88" s="10">
        <v>0.2</v>
      </c>
      <c r="I88" s="10">
        <f t="shared" si="49"/>
        <v>11.625</v>
      </c>
      <c r="J88" s="10">
        <f t="shared" si="50"/>
        <v>11.625</v>
      </c>
      <c r="K88" s="10">
        <v>6.0000000000000001E-3</v>
      </c>
      <c r="L88" s="10">
        <v>0</v>
      </c>
      <c r="M88" s="10">
        <f t="shared" si="51"/>
        <v>6.0000000000000001E-3</v>
      </c>
      <c r="N88" s="10">
        <f t="shared" si="41"/>
        <v>0.52516411378555794</v>
      </c>
      <c r="O88" s="10">
        <v>0</v>
      </c>
    </row>
    <row r="89" spans="1:16" ht="15.75" customHeight="1" x14ac:dyDescent="0.25">
      <c r="A89" s="55"/>
      <c r="B89" s="57" t="s">
        <v>96</v>
      </c>
      <c r="C89" s="57"/>
      <c r="D89" s="10">
        <v>23.5</v>
      </c>
      <c r="E89" s="10">
        <v>0</v>
      </c>
      <c r="F89" s="10">
        <f t="shared" si="48"/>
        <v>23.5</v>
      </c>
      <c r="G89" s="10">
        <v>80.569999999999993</v>
      </c>
      <c r="H89" s="10">
        <v>20.170000000000002</v>
      </c>
      <c r="I89" s="10">
        <f t="shared" si="49"/>
        <v>100.74</v>
      </c>
      <c r="J89" s="10">
        <f t="shared" si="50"/>
        <v>124.24</v>
      </c>
      <c r="K89" s="10">
        <v>53.521999999999998</v>
      </c>
      <c r="L89" s="10">
        <v>15.004</v>
      </c>
      <c r="M89" s="10">
        <f t="shared" si="51"/>
        <v>68.525999999999996</v>
      </c>
      <c r="N89" s="10">
        <f t="shared" si="41"/>
        <v>664.29192006950473</v>
      </c>
      <c r="O89" s="10">
        <v>0</v>
      </c>
      <c r="P89" s="9"/>
    </row>
    <row r="90" spans="1:16" ht="15.75" customHeight="1" x14ac:dyDescent="0.25">
      <c r="A90" s="55"/>
      <c r="B90" s="57" t="s">
        <v>97</v>
      </c>
      <c r="C90" s="57"/>
      <c r="D90" s="41">
        <v>885.17</v>
      </c>
      <c r="E90" s="41">
        <v>0</v>
      </c>
      <c r="F90" s="41">
        <f t="shared" si="48"/>
        <v>885.17</v>
      </c>
      <c r="G90" s="41">
        <v>0</v>
      </c>
      <c r="H90" s="41">
        <v>0</v>
      </c>
      <c r="I90" s="41">
        <f t="shared" si="49"/>
        <v>0</v>
      </c>
      <c r="J90" s="41">
        <f t="shared" si="50"/>
        <v>885.17</v>
      </c>
      <c r="K90" s="41">
        <v>0</v>
      </c>
      <c r="L90" s="41">
        <v>0</v>
      </c>
      <c r="M90" s="41">
        <f t="shared" si="51"/>
        <v>0</v>
      </c>
      <c r="N90" s="41">
        <v>0</v>
      </c>
      <c r="O90" s="41"/>
    </row>
    <row r="91" spans="1:16" ht="15.75" customHeight="1" x14ac:dyDescent="0.25">
      <c r="A91" s="55"/>
      <c r="B91" s="57" t="s">
        <v>98</v>
      </c>
      <c r="C91" s="57"/>
      <c r="D91" s="10">
        <v>0</v>
      </c>
      <c r="E91" s="10">
        <v>0</v>
      </c>
      <c r="F91" s="10">
        <f t="shared" si="48"/>
        <v>0</v>
      </c>
      <c r="G91" s="10">
        <v>0</v>
      </c>
      <c r="H91" s="10">
        <v>0</v>
      </c>
      <c r="I91" s="10">
        <f t="shared" si="49"/>
        <v>0</v>
      </c>
      <c r="J91" s="10">
        <f t="shared" si="50"/>
        <v>0</v>
      </c>
      <c r="K91" s="10">
        <v>0</v>
      </c>
      <c r="L91" s="10">
        <v>0</v>
      </c>
      <c r="M91" s="10">
        <f t="shared" si="51"/>
        <v>0</v>
      </c>
      <c r="N91" s="10">
        <v>0</v>
      </c>
      <c r="O91" s="10"/>
    </row>
    <row r="92" spans="1:16" ht="15.75" customHeight="1" x14ac:dyDescent="0.25">
      <c r="A92" s="55"/>
      <c r="B92" s="57" t="s">
        <v>99</v>
      </c>
      <c r="C92" s="57"/>
      <c r="D92" s="10">
        <v>0</v>
      </c>
      <c r="E92" s="10">
        <v>0</v>
      </c>
      <c r="F92" s="10">
        <f t="shared" si="48"/>
        <v>0</v>
      </c>
      <c r="G92" s="10">
        <v>3.5</v>
      </c>
      <c r="H92" s="40">
        <v>114.05</v>
      </c>
      <c r="I92" s="10">
        <f t="shared" si="49"/>
        <v>117.55</v>
      </c>
      <c r="J92" s="10">
        <f t="shared" si="50"/>
        <v>117.55</v>
      </c>
      <c r="K92" s="10">
        <v>0.5</v>
      </c>
      <c r="L92" s="10">
        <v>38.450000000000003</v>
      </c>
      <c r="M92" s="10">
        <f t="shared" si="51"/>
        <v>38.950000000000003</v>
      </c>
      <c r="N92" s="10">
        <v>0</v>
      </c>
      <c r="O92" s="10">
        <f t="shared" si="41"/>
        <v>337.13283647523019</v>
      </c>
    </row>
    <row r="93" spans="1:16" ht="15.75" customHeight="1" x14ac:dyDescent="0.25">
      <c r="A93" s="55"/>
      <c r="B93" s="57" t="s">
        <v>100</v>
      </c>
      <c r="C93" s="57"/>
      <c r="D93" s="10">
        <v>0</v>
      </c>
      <c r="E93" s="10">
        <v>0</v>
      </c>
      <c r="F93" s="10">
        <f t="shared" si="48"/>
        <v>0</v>
      </c>
      <c r="G93" s="31">
        <v>1.54301</v>
      </c>
      <c r="H93" s="10">
        <v>0</v>
      </c>
      <c r="I93" s="31">
        <f t="shared" si="49"/>
        <v>1.54301</v>
      </c>
      <c r="J93" s="31">
        <f t="shared" si="50"/>
        <v>1.54301</v>
      </c>
      <c r="K93" s="10">
        <v>291.10000000000002</v>
      </c>
      <c r="L93" s="10">
        <v>0</v>
      </c>
      <c r="M93" s="10">
        <f t="shared" si="51"/>
        <v>291.10000000000002</v>
      </c>
      <c r="N93" s="10">
        <f t="shared" si="41"/>
        <v>188657.23488506232</v>
      </c>
      <c r="O93" s="10"/>
    </row>
    <row r="94" spans="1:16" ht="15.75" customHeight="1" x14ac:dyDescent="0.25">
      <c r="A94" s="55"/>
      <c r="B94" s="57" t="s">
        <v>101</v>
      </c>
      <c r="C94" s="57"/>
      <c r="D94" s="10">
        <v>0</v>
      </c>
      <c r="E94" s="10">
        <v>0</v>
      </c>
      <c r="F94" s="10">
        <v>0</v>
      </c>
      <c r="G94" s="10">
        <v>0</v>
      </c>
      <c r="H94" s="10">
        <v>0</v>
      </c>
      <c r="I94" s="10">
        <f t="shared" si="49"/>
        <v>0</v>
      </c>
      <c r="J94" s="10">
        <f t="shared" si="50"/>
        <v>0</v>
      </c>
      <c r="K94" s="10">
        <v>0</v>
      </c>
      <c r="L94" s="10">
        <v>0</v>
      </c>
      <c r="M94" s="10">
        <f t="shared" si="51"/>
        <v>0</v>
      </c>
      <c r="N94" s="10">
        <v>0</v>
      </c>
      <c r="O94" s="10"/>
    </row>
    <row r="95" spans="1:16" ht="15.75" customHeight="1" x14ac:dyDescent="0.25">
      <c r="A95" s="56"/>
      <c r="B95" s="60" t="s">
        <v>102</v>
      </c>
      <c r="C95" s="60"/>
      <c r="D95" s="32">
        <f>SUM(D86:D94)</f>
        <v>916.67</v>
      </c>
      <c r="E95" s="32">
        <f t="shared" ref="E95:M95" si="52">SUM(E86:E94)</f>
        <v>0</v>
      </c>
      <c r="F95" s="32">
        <f t="shared" si="52"/>
        <v>916.67</v>
      </c>
      <c r="G95" s="32">
        <f t="shared" si="52"/>
        <v>97.038009999999986</v>
      </c>
      <c r="H95" s="32">
        <f t="shared" si="52"/>
        <v>134.41999999999999</v>
      </c>
      <c r="I95" s="32">
        <f t="shared" si="52"/>
        <v>231.45801</v>
      </c>
      <c r="J95" s="32">
        <f t="shared" si="52"/>
        <v>1148.1280099999999</v>
      </c>
      <c r="K95" s="32">
        <f t="shared" si="52"/>
        <v>345.12800000000004</v>
      </c>
      <c r="L95" s="32">
        <f t="shared" si="52"/>
        <v>53.454000000000001</v>
      </c>
      <c r="M95" s="32">
        <f t="shared" si="52"/>
        <v>398.58199999999999</v>
      </c>
      <c r="N95" s="32"/>
      <c r="O95" s="32"/>
    </row>
    <row r="96" spans="1:16" ht="15.75" x14ac:dyDescent="0.25">
      <c r="A96" s="88" t="s">
        <v>103</v>
      </c>
      <c r="B96" s="89"/>
      <c r="C96" s="90"/>
      <c r="D96" s="54">
        <f t="shared" ref="D96:M96" si="53">D8+D19+D25+D33+D44+D61+D71+D85+D95</f>
        <v>1761.6669999999999</v>
      </c>
      <c r="E96" s="52">
        <f t="shared" si="53"/>
        <v>0</v>
      </c>
      <c r="F96" s="54">
        <f t="shared" si="53"/>
        <v>1761.6669999999999</v>
      </c>
      <c r="G96" s="54">
        <f t="shared" si="53"/>
        <v>8674.5405100000007</v>
      </c>
      <c r="H96" s="53">
        <f t="shared" si="53"/>
        <v>134.41999999999999</v>
      </c>
      <c r="I96" s="53">
        <f t="shared" si="53"/>
        <v>8808.9605100000008</v>
      </c>
      <c r="J96" s="54">
        <f t="shared" si="53"/>
        <v>10570.62751</v>
      </c>
      <c r="K96" s="53">
        <f t="shared" si="53"/>
        <v>94331.407999999996</v>
      </c>
      <c r="L96" s="53">
        <f t="shared" si="53"/>
        <v>53.454000000000001</v>
      </c>
      <c r="M96" s="53">
        <f t="shared" si="53"/>
        <v>94384.861999999994</v>
      </c>
      <c r="N96" s="52"/>
      <c r="O96" s="33"/>
    </row>
    <row r="97" spans="1:15" x14ac:dyDescent="0.25">
      <c r="A97" s="87" t="s">
        <v>104</v>
      </c>
      <c r="B97" s="87"/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</row>
  </sheetData>
  <mergeCells count="106">
    <mergeCell ref="A73:C74"/>
    <mergeCell ref="D73:F73"/>
    <mergeCell ref="G73:I73"/>
    <mergeCell ref="J73:J74"/>
    <mergeCell ref="K73:M73"/>
    <mergeCell ref="N73:O73"/>
    <mergeCell ref="A97:O97"/>
    <mergeCell ref="B91:C91"/>
    <mergeCell ref="B92:C92"/>
    <mergeCell ref="B93:C93"/>
    <mergeCell ref="B94:C94"/>
    <mergeCell ref="B95:C95"/>
    <mergeCell ref="A96:C96"/>
    <mergeCell ref="A75:A85"/>
    <mergeCell ref="B75:B80"/>
    <mergeCell ref="B81:B84"/>
    <mergeCell ref="B85:C85"/>
    <mergeCell ref="A86:A95"/>
    <mergeCell ref="B86:C86"/>
    <mergeCell ref="B87:C87"/>
    <mergeCell ref="B88:C88"/>
    <mergeCell ref="B89:C89"/>
    <mergeCell ref="B90:C90"/>
    <mergeCell ref="B55:C55"/>
    <mergeCell ref="B56:C56"/>
    <mergeCell ref="B57:C57"/>
    <mergeCell ref="B58:C58"/>
    <mergeCell ref="B59:C59"/>
    <mergeCell ref="B60:C60"/>
    <mergeCell ref="B70:C70"/>
    <mergeCell ref="B71:C71"/>
    <mergeCell ref="L72:O72"/>
    <mergeCell ref="A72:K72"/>
    <mergeCell ref="B61:C61"/>
    <mergeCell ref="A62:A71"/>
    <mergeCell ref="B62:C62"/>
    <mergeCell ref="B63:C63"/>
    <mergeCell ref="B64:C64"/>
    <mergeCell ref="B65:C65"/>
    <mergeCell ref="B66:C66"/>
    <mergeCell ref="B67:C67"/>
    <mergeCell ref="B68:C68"/>
    <mergeCell ref="B69:C69"/>
    <mergeCell ref="A45:A61"/>
    <mergeCell ref="B45:C45"/>
    <mergeCell ref="B46:B53"/>
    <mergeCell ref="B54:C54"/>
    <mergeCell ref="A37:A44"/>
    <mergeCell ref="B37:C37"/>
    <mergeCell ref="B38:C38"/>
    <mergeCell ref="B39:C39"/>
    <mergeCell ref="B40:C40"/>
    <mergeCell ref="B41:C41"/>
    <mergeCell ref="B42:C42"/>
    <mergeCell ref="B43:C43"/>
    <mergeCell ref="B44:C44"/>
    <mergeCell ref="A34:K34"/>
    <mergeCell ref="L34:O34"/>
    <mergeCell ref="A35:C36"/>
    <mergeCell ref="D35:F35"/>
    <mergeCell ref="G35:I35"/>
    <mergeCell ref="J35:J36"/>
    <mergeCell ref="K35:M35"/>
    <mergeCell ref="N35:O35"/>
    <mergeCell ref="A26:A33"/>
    <mergeCell ref="B26:C26"/>
    <mergeCell ref="B27:C27"/>
    <mergeCell ref="B28:C28"/>
    <mergeCell ref="B29:C29"/>
    <mergeCell ref="B30:C30"/>
    <mergeCell ref="B31:C31"/>
    <mergeCell ref="B32:C32"/>
    <mergeCell ref="B33:C33"/>
    <mergeCell ref="B18:C18"/>
    <mergeCell ref="B19:C19"/>
    <mergeCell ref="A20:A25"/>
    <mergeCell ref="B20:C20"/>
    <mergeCell ref="B21:C21"/>
    <mergeCell ref="B22:C22"/>
    <mergeCell ref="B23:C23"/>
    <mergeCell ref="B24:C24"/>
    <mergeCell ref="B25:C25"/>
    <mergeCell ref="A9:A19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A4:A8"/>
    <mergeCell ref="B4:C4"/>
    <mergeCell ref="B5:C5"/>
    <mergeCell ref="B6:C6"/>
    <mergeCell ref="B7:C7"/>
    <mergeCell ref="B8:C8"/>
    <mergeCell ref="A1:K1"/>
    <mergeCell ref="L1:O1"/>
    <mergeCell ref="A2:C3"/>
    <mergeCell ref="D2:F2"/>
    <mergeCell ref="G2:I2"/>
    <mergeCell ref="J2:J3"/>
    <mergeCell ref="K2:M2"/>
    <mergeCell ref="N2:O2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P97"/>
  <sheetViews>
    <sheetView rightToLeft="1" topLeftCell="A80" workbookViewId="0">
      <selection activeCell="Q97" sqref="Q97"/>
    </sheetView>
  </sheetViews>
  <sheetFormatPr defaultRowHeight="22.5" x14ac:dyDescent="0.6"/>
  <cols>
    <col min="1" max="1" width="3.85546875" style="48" customWidth="1"/>
    <col min="2" max="2" width="3.28515625" customWidth="1"/>
    <col min="3" max="3" width="16" customWidth="1"/>
    <col min="4" max="4" width="8" customWidth="1"/>
    <col min="5" max="5" width="6.28515625" customWidth="1"/>
    <col min="6" max="6" width="7.5703125" customWidth="1"/>
    <col min="7" max="7" width="8.42578125" customWidth="1"/>
    <col min="8" max="8" width="5.85546875" customWidth="1"/>
    <col min="9" max="9" width="8.28515625" customWidth="1"/>
    <col min="10" max="11" width="8.7109375" customWidth="1"/>
    <col min="12" max="12" width="6.42578125" customWidth="1"/>
    <col min="13" max="13" width="8.42578125" customWidth="1"/>
    <col min="14" max="14" width="11.5703125" customWidth="1"/>
    <col min="15" max="15" width="11.7109375" customWidth="1"/>
    <col min="16" max="16" width="5.140625" customWidth="1"/>
  </cols>
  <sheetData>
    <row r="1" spans="1:15" ht="18" customHeight="1" x14ac:dyDescent="0.25">
      <c r="A1" s="61" t="s">
        <v>110</v>
      </c>
      <c r="B1" s="61"/>
      <c r="C1" s="61"/>
      <c r="D1" s="62"/>
      <c r="E1" s="62"/>
      <c r="F1" s="62"/>
      <c r="G1" s="62"/>
      <c r="H1" s="62"/>
      <c r="I1" s="62"/>
      <c r="J1" s="62"/>
      <c r="K1" s="63"/>
      <c r="L1" s="64" t="s">
        <v>0</v>
      </c>
      <c r="M1" s="64"/>
      <c r="N1" s="64"/>
      <c r="O1" s="64"/>
    </row>
    <row r="2" spans="1:15" ht="15.75" x14ac:dyDescent="0.25">
      <c r="A2" s="65" t="s">
        <v>1</v>
      </c>
      <c r="B2" s="66"/>
      <c r="C2" s="67"/>
      <c r="D2" s="71" t="s">
        <v>2</v>
      </c>
      <c r="E2" s="71"/>
      <c r="F2" s="71"/>
      <c r="G2" s="71" t="s">
        <v>3</v>
      </c>
      <c r="H2" s="71"/>
      <c r="I2" s="71"/>
      <c r="J2" s="71" t="s">
        <v>4</v>
      </c>
      <c r="K2" s="71" t="s">
        <v>5</v>
      </c>
      <c r="L2" s="71"/>
      <c r="M2" s="71"/>
      <c r="N2" s="72" t="s">
        <v>6</v>
      </c>
      <c r="O2" s="72"/>
    </row>
    <row r="3" spans="1:15" ht="15.75" x14ac:dyDescent="0.25">
      <c r="A3" s="68"/>
      <c r="B3" s="69"/>
      <c r="C3" s="70"/>
      <c r="D3" s="3" t="s">
        <v>7</v>
      </c>
      <c r="E3" s="3" t="s">
        <v>8</v>
      </c>
      <c r="F3" s="3" t="s">
        <v>9</v>
      </c>
      <c r="G3" s="3" t="s">
        <v>7</v>
      </c>
      <c r="H3" s="3" t="s">
        <v>8</v>
      </c>
      <c r="I3" s="3" t="s">
        <v>9</v>
      </c>
      <c r="J3" s="71"/>
      <c r="K3" s="3" t="s">
        <v>7</v>
      </c>
      <c r="L3" s="3" t="s">
        <v>8</v>
      </c>
      <c r="M3" s="3" t="s">
        <v>9</v>
      </c>
      <c r="N3" s="3" t="s">
        <v>7</v>
      </c>
      <c r="O3" s="3" t="s">
        <v>8</v>
      </c>
    </row>
    <row r="4" spans="1:15" ht="15.75" customHeight="1" x14ac:dyDescent="0.25">
      <c r="A4" s="55" t="s">
        <v>10</v>
      </c>
      <c r="B4" s="57" t="s">
        <v>11</v>
      </c>
      <c r="C4" s="57"/>
      <c r="D4" s="16">
        <v>196.55</v>
      </c>
      <c r="E4" s="16">
        <v>0</v>
      </c>
      <c r="F4" s="16">
        <f>SUM(D4:E4)</f>
        <v>196.55</v>
      </c>
      <c r="G4" s="16">
        <v>1007.628</v>
      </c>
      <c r="H4" s="16">
        <v>0</v>
      </c>
      <c r="I4" s="16">
        <f>SUM(G4:H4)</f>
        <v>1007.628</v>
      </c>
      <c r="J4" s="16">
        <f>I4+F4</f>
        <v>1204.1780000000001</v>
      </c>
      <c r="K4" s="16">
        <v>14458.72</v>
      </c>
      <c r="L4" s="16">
        <v>0</v>
      </c>
      <c r="M4" s="16">
        <f>SUM(K4:L4)</f>
        <v>14458.72</v>
      </c>
      <c r="N4" s="16">
        <f>(K4/G4)*1000</f>
        <v>14349.263815614491</v>
      </c>
      <c r="O4" s="16"/>
    </row>
    <row r="5" spans="1:15" ht="15.75" customHeight="1" x14ac:dyDescent="0.25">
      <c r="A5" s="55"/>
      <c r="B5" s="57" t="s">
        <v>12</v>
      </c>
      <c r="C5" s="57"/>
      <c r="D5" s="16">
        <v>20.05</v>
      </c>
      <c r="E5" s="16">
        <v>0</v>
      </c>
      <c r="F5" s="16">
        <f t="shared" ref="F5:F7" si="0">SUM(D5:E5)</f>
        <v>20.05</v>
      </c>
      <c r="G5" s="16">
        <v>35</v>
      </c>
      <c r="H5" s="16">
        <v>0</v>
      </c>
      <c r="I5" s="16">
        <f t="shared" ref="I5:I32" si="1">SUM(G5:H5)</f>
        <v>35</v>
      </c>
      <c r="J5" s="16">
        <f t="shared" ref="J5:J7" si="2">I5+F5</f>
        <v>55.05</v>
      </c>
      <c r="K5" s="16">
        <v>413.05</v>
      </c>
      <c r="L5" s="16">
        <v>0</v>
      </c>
      <c r="M5" s="16">
        <f t="shared" ref="M5:M32" si="3">SUM(K5:L5)</f>
        <v>413.05</v>
      </c>
      <c r="N5" s="16">
        <f t="shared" ref="N5:O29" si="4">(K5/G5)*1000</f>
        <v>11801.428571428572</v>
      </c>
      <c r="O5" s="16"/>
    </row>
    <row r="6" spans="1:15" ht="15.75" x14ac:dyDescent="0.25">
      <c r="A6" s="55"/>
      <c r="B6" s="57" t="s">
        <v>13</v>
      </c>
      <c r="C6" s="57"/>
      <c r="D6" s="16">
        <v>1</v>
      </c>
      <c r="E6" s="16">
        <v>0</v>
      </c>
      <c r="F6" s="16">
        <f t="shared" si="0"/>
        <v>1</v>
      </c>
      <c r="G6" s="16">
        <v>4.9000000000000004</v>
      </c>
      <c r="H6" s="16">
        <v>0</v>
      </c>
      <c r="I6" s="16">
        <f t="shared" si="1"/>
        <v>4.9000000000000004</v>
      </c>
      <c r="J6" s="16">
        <f t="shared" si="2"/>
        <v>5.9</v>
      </c>
      <c r="K6" s="16">
        <v>39.200000000000003</v>
      </c>
      <c r="L6" s="16">
        <v>0</v>
      </c>
      <c r="M6" s="16">
        <f t="shared" si="3"/>
        <v>39.200000000000003</v>
      </c>
      <c r="N6" s="16">
        <f t="shared" si="4"/>
        <v>8000</v>
      </c>
      <c r="O6" s="16"/>
    </row>
    <row r="7" spans="1:15" ht="12" customHeight="1" x14ac:dyDescent="0.25">
      <c r="A7" s="55"/>
      <c r="B7" s="58" t="s">
        <v>107</v>
      </c>
      <c r="C7" s="59"/>
      <c r="D7" s="16">
        <v>0</v>
      </c>
      <c r="E7" s="16">
        <v>0</v>
      </c>
      <c r="F7" s="16">
        <f t="shared" si="0"/>
        <v>0</v>
      </c>
      <c r="G7" s="16">
        <v>0</v>
      </c>
      <c r="H7" s="16">
        <v>0</v>
      </c>
      <c r="I7" s="16">
        <f t="shared" si="1"/>
        <v>0</v>
      </c>
      <c r="J7" s="16">
        <f t="shared" si="2"/>
        <v>0</v>
      </c>
      <c r="K7" s="16">
        <v>0</v>
      </c>
      <c r="L7" s="16">
        <v>0</v>
      </c>
      <c r="M7" s="16">
        <f t="shared" si="3"/>
        <v>0</v>
      </c>
      <c r="N7" s="16">
        <v>0</v>
      </c>
      <c r="O7" s="16"/>
    </row>
    <row r="8" spans="1:15" ht="15.75" customHeight="1" x14ac:dyDescent="0.25">
      <c r="A8" s="56"/>
      <c r="B8" s="60" t="s">
        <v>14</v>
      </c>
      <c r="C8" s="60"/>
      <c r="D8" s="17">
        <f>SUM(D4:D7)</f>
        <v>217.60000000000002</v>
      </c>
      <c r="E8" s="17">
        <f t="shared" ref="E8:M8" si="5">SUM(E4:E7)</f>
        <v>0</v>
      </c>
      <c r="F8" s="17">
        <f t="shared" si="5"/>
        <v>217.60000000000002</v>
      </c>
      <c r="G8" s="17">
        <f t="shared" si="5"/>
        <v>1047.5280000000002</v>
      </c>
      <c r="H8" s="17">
        <f t="shared" si="5"/>
        <v>0</v>
      </c>
      <c r="I8" s="17">
        <f t="shared" si="5"/>
        <v>1047.5280000000002</v>
      </c>
      <c r="J8" s="17">
        <f t="shared" si="5"/>
        <v>1265.1280000000002</v>
      </c>
      <c r="K8" s="17">
        <f t="shared" si="5"/>
        <v>14910.97</v>
      </c>
      <c r="L8" s="17">
        <f t="shared" si="5"/>
        <v>0</v>
      </c>
      <c r="M8" s="17">
        <f t="shared" si="5"/>
        <v>14910.97</v>
      </c>
      <c r="N8" s="17"/>
      <c r="O8" s="17"/>
    </row>
    <row r="9" spans="1:15" ht="15.75" customHeight="1" x14ac:dyDescent="0.25">
      <c r="A9" s="55" t="s">
        <v>15</v>
      </c>
      <c r="B9" s="57" t="s">
        <v>16</v>
      </c>
      <c r="C9" s="57"/>
      <c r="D9" s="16">
        <v>5</v>
      </c>
      <c r="E9" s="16">
        <v>0</v>
      </c>
      <c r="F9" s="16">
        <f>D9+E9</f>
        <v>5</v>
      </c>
      <c r="G9" s="16">
        <v>19.3</v>
      </c>
      <c r="H9" s="16">
        <v>0</v>
      </c>
      <c r="I9" s="16">
        <f t="shared" si="1"/>
        <v>19.3</v>
      </c>
      <c r="J9" s="16">
        <f>I9+F9</f>
        <v>24.3</v>
      </c>
      <c r="K9" s="16">
        <v>98.45</v>
      </c>
      <c r="L9" s="16">
        <v>0</v>
      </c>
      <c r="M9" s="16">
        <f t="shared" si="3"/>
        <v>98.45</v>
      </c>
      <c r="N9" s="16">
        <f t="shared" si="4"/>
        <v>5101.036269430052</v>
      </c>
      <c r="O9" s="16"/>
    </row>
    <row r="10" spans="1:15" ht="15.75" customHeight="1" x14ac:dyDescent="0.25">
      <c r="A10" s="55"/>
      <c r="B10" s="57" t="s">
        <v>17</v>
      </c>
      <c r="C10" s="57"/>
      <c r="D10" s="16">
        <v>6.5</v>
      </c>
      <c r="E10" s="16">
        <v>0</v>
      </c>
      <c r="F10" s="16">
        <f t="shared" ref="F10:F24" si="6">D10+E10</f>
        <v>6.5</v>
      </c>
      <c r="G10" s="16">
        <v>20.399999999999999</v>
      </c>
      <c r="H10" s="16">
        <v>0</v>
      </c>
      <c r="I10" s="16">
        <f t="shared" si="1"/>
        <v>20.399999999999999</v>
      </c>
      <c r="J10" s="16">
        <f t="shared" ref="J10:J18" si="7">I10+F10</f>
        <v>26.9</v>
      </c>
      <c r="K10" s="16">
        <v>109.7</v>
      </c>
      <c r="L10" s="16">
        <v>0</v>
      </c>
      <c r="M10" s="16">
        <f t="shared" si="3"/>
        <v>109.7</v>
      </c>
      <c r="N10" s="16">
        <f t="shared" si="4"/>
        <v>5377.4509803921574</v>
      </c>
      <c r="O10" s="16"/>
    </row>
    <row r="11" spans="1:15" ht="15.75" customHeight="1" x14ac:dyDescent="0.25">
      <c r="A11" s="55"/>
      <c r="B11" s="57" t="s">
        <v>18</v>
      </c>
      <c r="C11" s="57"/>
      <c r="D11" s="16">
        <v>3.7</v>
      </c>
      <c r="E11" s="16">
        <v>0</v>
      </c>
      <c r="F11" s="16">
        <f t="shared" si="6"/>
        <v>3.7</v>
      </c>
      <c r="G11" s="16">
        <v>15.5</v>
      </c>
      <c r="H11" s="16">
        <v>0</v>
      </c>
      <c r="I11" s="16">
        <f t="shared" si="1"/>
        <v>15.5</v>
      </c>
      <c r="J11" s="16">
        <f t="shared" si="7"/>
        <v>19.2</v>
      </c>
      <c r="K11" s="16">
        <v>89.5</v>
      </c>
      <c r="L11" s="16">
        <v>0</v>
      </c>
      <c r="M11" s="16">
        <f t="shared" si="3"/>
        <v>89.5</v>
      </c>
      <c r="N11" s="16">
        <f t="shared" si="4"/>
        <v>5774.1935483870966</v>
      </c>
      <c r="O11" s="16"/>
    </row>
    <row r="12" spans="1:15" ht="15.75" x14ac:dyDescent="0.25">
      <c r="A12" s="55"/>
      <c r="B12" s="57" t="s">
        <v>19</v>
      </c>
      <c r="C12" s="57"/>
      <c r="D12" s="16">
        <v>2.4</v>
      </c>
      <c r="E12" s="16">
        <v>0</v>
      </c>
      <c r="F12" s="16">
        <f t="shared" si="6"/>
        <v>2.4</v>
      </c>
      <c r="G12" s="16">
        <v>16.100000000000001</v>
      </c>
      <c r="H12" s="16">
        <v>0</v>
      </c>
      <c r="I12" s="16">
        <f t="shared" si="1"/>
        <v>16.100000000000001</v>
      </c>
      <c r="J12" s="16">
        <f t="shared" si="7"/>
        <v>18.5</v>
      </c>
      <c r="K12" s="16">
        <v>93.5</v>
      </c>
      <c r="L12" s="16">
        <v>0</v>
      </c>
      <c r="M12" s="16">
        <f t="shared" si="3"/>
        <v>93.5</v>
      </c>
      <c r="N12" s="16">
        <f t="shared" si="4"/>
        <v>5807.4534161490683</v>
      </c>
      <c r="O12" s="16"/>
    </row>
    <row r="13" spans="1:15" ht="15.75" x14ac:dyDescent="0.25">
      <c r="A13" s="55"/>
      <c r="B13" s="73" t="s">
        <v>20</v>
      </c>
      <c r="C13" s="74"/>
      <c r="D13" s="16">
        <v>4</v>
      </c>
      <c r="E13" s="16">
        <v>0</v>
      </c>
      <c r="F13" s="16">
        <f t="shared" si="6"/>
        <v>4</v>
      </c>
      <c r="G13" s="16">
        <v>95.6</v>
      </c>
      <c r="H13" s="16">
        <v>0</v>
      </c>
      <c r="I13" s="16">
        <f t="shared" si="1"/>
        <v>95.6</v>
      </c>
      <c r="J13" s="16">
        <f t="shared" si="7"/>
        <v>99.6</v>
      </c>
      <c r="K13" s="16">
        <v>669.2</v>
      </c>
      <c r="L13" s="16">
        <v>0</v>
      </c>
      <c r="M13" s="16">
        <f t="shared" si="3"/>
        <v>669.2</v>
      </c>
      <c r="N13" s="16">
        <f t="shared" si="4"/>
        <v>7000.0000000000009</v>
      </c>
      <c r="O13" s="16"/>
    </row>
    <row r="14" spans="1:15" ht="15.75" customHeight="1" x14ac:dyDescent="0.25">
      <c r="A14" s="55"/>
      <c r="B14" s="57" t="s">
        <v>21</v>
      </c>
      <c r="C14" s="57"/>
      <c r="D14" s="16">
        <v>0</v>
      </c>
      <c r="E14" s="16">
        <v>0</v>
      </c>
      <c r="F14" s="16">
        <f t="shared" si="6"/>
        <v>0</v>
      </c>
      <c r="G14" s="16">
        <v>5.2</v>
      </c>
      <c r="H14" s="16">
        <v>0</v>
      </c>
      <c r="I14" s="16">
        <f t="shared" si="1"/>
        <v>5.2</v>
      </c>
      <c r="J14" s="16">
        <f t="shared" si="7"/>
        <v>5.2</v>
      </c>
      <c r="K14" s="16">
        <v>26</v>
      </c>
      <c r="L14" s="16">
        <v>0</v>
      </c>
      <c r="M14" s="16">
        <f t="shared" si="3"/>
        <v>26</v>
      </c>
      <c r="N14" s="16">
        <f t="shared" si="4"/>
        <v>5000</v>
      </c>
      <c r="O14" s="16"/>
    </row>
    <row r="15" spans="1:15" ht="15.75" customHeight="1" x14ac:dyDescent="0.25">
      <c r="A15" s="55"/>
      <c r="B15" s="57" t="s">
        <v>22</v>
      </c>
      <c r="C15" s="57"/>
      <c r="D15" s="16">
        <v>1.5</v>
      </c>
      <c r="E15" s="16">
        <v>0</v>
      </c>
      <c r="F15" s="16">
        <f t="shared" si="6"/>
        <v>1.5</v>
      </c>
      <c r="G15" s="16">
        <v>109</v>
      </c>
      <c r="H15" s="16">
        <v>0</v>
      </c>
      <c r="I15" s="16">
        <f t="shared" si="1"/>
        <v>109</v>
      </c>
      <c r="J15" s="16">
        <f t="shared" si="7"/>
        <v>110.5</v>
      </c>
      <c r="K15" s="16">
        <v>651.35</v>
      </c>
      <c r="L15" s="16">
        <v>0</v>
      </c>
      <c r="M15" s="16">
        <f t="shared" si="3"/>
        <v>651.35</v>
      </c>
      <c r="N15" s="16">
        <f t="shared" si="4"/>
        <v>5975.6880733944954</v>
      </c>
      <c r="O15" s="16"/>
    </row>
    <row r="16" spans="1:15" ht="15.75" customHeight="1" x14ac:dyDescent="0.25">
      <c r="A16" s="55"/>
      <c r="B16" s="57" t="s">
        <v>23</v>
      </c>
      <c r="C16" s="57"/>
      <c r="D16" s="16">
        <v>10</v>
      </c>
      <c r="E16" s="16">
        <v>0</v>
      </c>
      <c r="F16" s="16">
        <f t="shared" si="6"/>
        <v>10</v>
      </c>
      <c r="G16" s="16">
        <v>31</v>
      </c>
      <c r="H16" s="16">
        <v>0</v>
      </c>
      <c r="I16" s="16">
        <f t="shared" si="1"/>
        <v>31</v>
      </c>
      <c r="J16" s="16">
        <f t="shared" si="7"/>
        <v>41</v>
      </c>
      <c r="K16" s="16">
        <v>216.5</v>
      </c>
      <c r="L16" s="16">
        <v>0</v>
      </c>
      <c r="M16" s="16">
        <f t="shared" si="3"/>
        <v>216.5</v>
      </c>
      <c r="N16" s="16">
        <f t="shared" si="4"/>
        <v>6983.8709677419347</v>
      </c>
      <c r="O16" s="16"/>
    </row>
    <row r="17" spans="1:15" ht="15.75" customHeight="1" x14ac:dyDescent="0.25">
      <c r="A17" s="55"/>
      <c r="B17" s="57" t="s">
        <v>24</v>
      </c>
      <c r="C17" s="57"/>
      <c r="D17" s="16">
        <v>24.5</v>
      </c>
      <c r="E17" s="16">
        <v>0</v>
      </c>
      <c r="F17" s="16">
        <f t="shared" si="6"/>
        <v>24.5</v>
      </c>
      <c r="G17" s="16">
        <v>2</v>
      </c>
      <c r="H17" s="16">
        <v>0</v>
      </c>
      <c r="I17" s="16">
        <f t="shared" si="1"/>
        <v>2</v>
      </c>
      <c r="J17" s="16">
        <f t="shared" si="7"/>
        <v>26.5</v>
      </c>
      <c r="K17" s="16">
        <v>12</v>
      </c>
      <c r="L17" s="16">
        <v>0</v>
      </c>
      <c r="M17" s="16">
        <f t="shared" si="3"/>
        <v>12</v>
      </c>
      <c r="N17" s="16">
        <f t="shared" si="4"/>
        <v>6000</v>
      </c>
      <c r="O17" s="16"/>
    </row>
    <row r="18" spans="1:15" ht="12" customHeight="1" x14ac:dyDescent="0.25">
      <c r="A18" s="55"/>
      <c r="B18" s="58" t="s">
        <v>105</v>
      </c>
      <c r="C18" s="59"/>
      <c r="D18" s="16">
        <v>0</v>
      </c>
      <c r="E18" s="16">
        <v>0</v>
      </c>
      <c r="F18" s="16">
        <f t="shared" si="6"/>
        <v>0</v>
      </c>
      <c r="G18" s="16">
        <v>0</v>
      </c>
      <c r="H18" s="16">
        <v>0</v>
      </c>
      <c r="I18" s="16">
        <f t="shared" si="1"/>
        <v>0</v>
      </c>
      <c r="J18" s="16">
        <f t="shared" si="7"/>
        <v>0</v>
      </c>
      <c r="K18" s="16">
        <v>0</v>
      </c>
      <c r="L18" s="16">
        <v>0</v>
      </c>
      <c r="M18" s="16">
        <f t="shared" si="3"/>
        <v>0</v>
      </c>
      <c r="N18" s="16">
        <v>0</v>
      </c>
      <c r="O18" s="16"/>
    </row>
    <row r="19" spans="1:15" ht="15.75" customHeight="1" x14ac:dyDescent="0.25">
      <c r="A19" s="56"/>
      <c r="B19" s="60" t="s">
        <v>25</v>
      </c>
      <c r="C19" s="60"/>
      <c r="D19" s="17">
        <f>SUM(D9:D18)</f>
        <v>57.599999999999994</v>
      </c>
      <c r="E19" s="17">
        <f t="shared" ref="E19:M19" si="8">SUM(E9:E18)</f>
        <v>0</v>
      </c>
      <c r="F19" s="17">
        <f t="shared" si="8"/>
        <v>57.599999999999994</v>
      </c>
      <c r="G19" s="17">
        <f t="shared" si="8"/>
        <v>314.10000000000002</v>
      </c>
      <c r="H19" s="17">
        <f t="shared" si="8"/>
        <v>0</v>
      </c>
      <c r="I19" s="17">
        <f t="shared" si="8"/>
        <v>314.10000000000002</v>
      </c>
      <c r="J19" s="17">
        <f t="shared" si="8"/>
        <v>371.7</v>
      </c>
      <c r="K19" s="17">
        <f t="shared" si="8"/>
        <v>1966.1999999999998</v>
      </c>
      <c r="L19" s="17">
        <f t="shared" si="8"/>
        <v>0</v>
      </c>
      <c r="M19" s="17">
        <f t="shared" si="8"/>
        <v>1966.1999999999998</v>
      </c>
      <c r="N19" s="17"/>
      <c r="O19" s="17"/>
    </row>
    <row r="20" spans="1:15" ht="15.75" customHeight="1" x14ac:dyDescent="0.25">
      <c r="A20" s="55" t="s">
        <v>26</v>
      </c>
      <c r="B20" s="73" t="s">
        <v>27</v>
      </c>
      <c r="C20" s="74"/>
      <c r="D20" s="16">
        <v>4.5999999999999996</v>
      </c>
      <c r="E20" s="16">
        <v>0</v>
      </c>
      <c r="F20" s="16">
        <f t="shared" si="6"/>
        <v>4.5999999999999996</v>
      </c>
      <c r="G20" s="16">
        <v>206.4</v>
      </c>
      <c r="H20" s="16">
        <v>0</v>
      </c>
      <c r="I20" s="16">
        <f t="shared" si="1"/>
        <v>206.4</v>
      </c>
      <c r="J20" s="16">
        <f>I20+F20</f>
        <v>211</v>
      </c>
      <c r="K20" s="16">
        <v>2064.9</v>
      </c>
      <c r="L20" s="16">
        <v>0</v>
      </c>
      <c r="M20" s="16">
        <f t="shared" si="3"/>
        <v>2064.9</v>
      </c>
      <c r="N20" s="16">
        <f t="shared" si="4"/>
        <v>10004.36046511628</v>
      </c>
      <c r="O20" s="16">
        <v>0</v>
      </c>
    </row>
    <row r="21" spans="1:15" ht="15.75" customHeight="1" x14ac:dyDescent="0.25">
      <c r="A21" s="55"/>
      <c r="B21" s="57" t="s">
        <v>28</v>
      </c>
      <c r="C21" s="57"/>
      <c r="D21" s="16">
        <v>0</v>
      </c>
      <c r="E21" s="16">
        <v>0</v>
      </c>
      <c r="F21" s="16">
        <f>D21+E21</f>
        <v>0</v>
      </c>
      <c r="G21" s="16">
        <v>5.0999999999999996</v>
      </c>
      <c r="H21" s="16">
        <v>0</v>
      </c>
      <c r="I21" s="16">
        <f t="shared" si="1"/>
        <v>5.0999999999999996</v>
      </c>
      <c r="J21" s="16">
        <f t="shared" ref="J21:J24" si="9">I21+F21</f>
        <v>5.0999999999999996</v>
      </c>
      <c r="K21" s="16">
        <v>16.100000000000001</v>
      </c>
      <c r="L21" s="16">
        <v>0</v>
      </c>
      <c r="M21" s="16">
        <f t="shared" si="3"/>
        <v>16.100000000000001</v>
      </c>
      <c r="N21" s="16">
        <f t="shared" si="4"/>
        <v>3156.8627450980393</v>
      </c>
      <c r="O21" s="16"/>
    </row>
    <row r="22" spans="1:15" ht="12.75" customHeight="1" x14ac:dyDescent="0.25">
      <c r="A22" s="55"/>
      <c r="B22" s="57" t="s">
        <v>29</v>
      </c>
      <c r="C22" s="57"/>
      <c r="D22" s="16">
        <v>0</v>
      </c>
      <c r="E22" s="16">
        <v>0</v>
      </c>
      <c r="F22" s="16">
        <f t="shared" si="6"/>
        <v>0</v>
      </c>
      <c r="G22" s="16">
        <v>0</v>
      </c>
      <c r="H22" s="16">
        <v>0</v>
      </c>
      <c r="I22" s="16">
        <f t="shared" si="1"/>
        <v>0</v>
      </c>
      <c r="J22" s="16">
        <f t="shared" si="9"/>
        <v>0</v>
      </c>
      <c r="K22" s="16">
        <v>0</v>
      </c>
      <c r="L22" s="16">
        <v>0</v>
      </c>
      <c r="M22" s="16">
        <f t="shared" si="3"/>
        <v>0</v>
      </c>
      <c r="N22" s="16">
        <v>0</v>
      </c>
      <c r="O22" s="16"/>
    </row>
    <row r="23" spans="1:15" ht="14.25" customHeight="1" x14ac:dyDescent="0.25">
      <c r="A23" s="55"/>
      <c r="B23" s="57" t="s">
        <v>30</v>
      </c>
      <c r="C23" s="57"/>
      <c r="D23" s="16">
        <v>0</v>
      </c>
      <c r="E23" s="16">
        <v>0</v>
      </c>
      <c r="F23" s="16">
        <f t="shared" si="6"/>
        <v>0</v>
      </c>
      <c r="G23" s="16">
        <v>0</v>
      </c>
      <c r="H23" s="16">
        <v>0</v>
      </c>
      <c r="I23" s="16">
        <f t="shared" si="1"/>
        <v>0</v>
      </c>
      <c r="J23" s="16">
        <f t="shared" si="9"/>
        <v>0</v>
      </c>
      <c r="K23" s="16">
        <v>0</v>
      </c>
      <c r="L23" s="16">
        <v>0</v>
      </c>
      <c r="M23" s="16">
        <f t="shared" si="3"/>
        <v>0</v>
      </c>
      <c r="N23" s="16">
        <v>0</v>
      </c>
      <c r="O23" s="16"/>
    </row>
    <row r="24" spans="1:15" ht="13.5" customHeight="1" x14ac:dyDescent="0.25">
      <c r="A24" s="55"/>
      <c r="B24" s="58" t="s">
        <v>106</v>
      </c>
      <c r="C24" s="59"/>
      <c r="D24" s="16">
        <v>0</v>
      </c>
      <c r="E24" s="16">
        <v>0</v>
      </c>
      <c r="F24" s="16">
        <f t="shared" si="6"/>
        <v>0</v>
      </c>
      <c r="G24" s="16">
        <v>0</v>
      </c>
      <c r="H24" s="16">
        <v>0</v>
      </c>
      <c r="I24" s="16">
        <f t="shared" si="1"/>
        <v>0</v>
      </c>
      <c r="J24" s="16">
        <f t="shared" si="9"/>
        <v>0</v>
      </c>
      <c r="K24" s="16">
        <v>0</v>
      </c>
      <c r="L24" s="16">
        <v>0</v>
      </c>
      <c r="M24" s="16">
        <f t="shared" si="3"/>
        <v>0</v>
      </c>
      <c r="N24" s="16">
        <v>0</v>
      </c>
      <c r="O24" s="16"/>
    </row>
    <row r="25" spans="1:15" ht="15.75" customHeight="1" x14ac:dyDescent="0.25">
      <c r="A25" s="56"/>
      <c r="B25" s="60" t="s">
        <v>31</v>
      </c>
      <c r="C25" s="60"/>
      <c r="D25" s="17">
        <f>SUM(D20:D24)</f>
        <v>4.5999999999999996</v>
      </c>
      <c r="E25" s="17">
        <f t="shared" ref="E25:M25" si="10">SUM(E20:E24)</f>
        <v>0</v>
      </c>
      <c r="F25" s="17">
        <f t="shared" si="10"/>
        <v>4.5999999999999996</v>
      </c>
      <c r="G25" s="17">
        <f t="shared" si="10"/>
        <v>211.5</v>
      </c>
      <c r="H25" s="17">
        <f t="shared" si="10"/>
        <v>0</v>
      </c>
      <c r="I25" s="17">
        <f t="shared" si="10"/>
        <v>211.5</v>
      </c>
      <c r="J25" s="17">
        <f t="shared" si="10"/>
        <v>216.1</v>
      </c>
      <c r="K25" s="17">
        <f t="shared" si="10"/>
        <v>2081</v>
      </c>
      <c r="L25" s="17">
        <f t="shared" si="10"/>
        <v>0</v>
      </c>
      <c r="M25" s="17">
        <f t="shared" si="10"/>
        <v>2081</v>
      </c>
      <c r="N25" s="17"/>
      <c r="O25" s="17"/>
    </row>
    <row r="26" spans="1:15" ht="15.75" customHeight="1" x14ac:dyDescent="0.25">
      <c r="A26" s="55" t="s">
        <v>32</v>
      </c>
      <c r="B26" s="57" t="s">
        <v>33</v>
      </c>
      <c r="C26" s="57"/>
      <c r="D26" s="16">
        <v>0</v>
      </c>
      <c r="E26" s="16">
        <v>0</v>
      </c>
      <c r="F26" s="16">
        <f>SUM(D26:E26)</f>
        <v>0</v>
      </c>
      <c r="G26" s="16">
        <v>0</v>
      </c>
      <c r="H26" s="16">
        <v>0</v>
      </c>
      <c r="I26" s="16">
        <f t="shared" si="1"/>
        <v>0</v>
      </c>
      <c r="J26" s="16">
        <f>I26+F26</f>
        <v>0</v>
      </c>
      <c r="K26" s="16">
        <v>0</v>
      </c>
      <c r="L26" s="16">
        <v>0</v>
      </c>
      <c r="M26" s="16">
        <f t="shared" si="3"/>
        <v>0</v>
      </c>
      <c r="N26" s="16">
        <v>0</v>
      </c>
      <c r="O26" s="16"/>
    </row>
    <row r="27" spans="1:15" ht="15.75" x14ac:dyDescent="0.25">
      <c r="A27" s="55"/>
      <c r="B27" s="57" t="s">
        <v>34</v>
      </c>
      <c r="C27" s="57"/>
      <c r="D27" s="16">
        <v>17.8</v>
      </c>
      <c r="E27" s="16">
        <v>64</v>
      </c>
      <c r="F27" s="16">
        <f t="shared" ref="F27:F32" si="11">SUM(D27:E27)</f>
        <v>81.8</v>
      </c>
      <c r="G27" s="16">
        <v>91.2</v>
      </c>
      <c r="H27" s="16">
        <v>24</v>
      </c>
      <c r="I27" s="16">
        <f t="shared" si="1"/>
        <v>115.2</v>
      </c>
      <c r="J27" s="16">
        <f t="shared" ref="J27:J32" si="12">I27+F27</f>
        <v>197</v>
      </c>
      <c r="K27" s="16">
        <v>135.06</v>
      </c>
      <c r="L27" s="16">
        <v>9.6</v>
      </c>
      <c r="M27" s="16">
        <f t="shared" si="3"/>
        <v>144.66</v>
      </c>
      <c r="N27" s="16">
        <f t="shared" si="4"/>
        <v>1480.921052631579</v>
      </c>
      <c r="O27" s="16">
        <f t="shared" si="4"/>
        <v>399.99999999999994</v>
      </c>
    </row>
    <row r="28" spans="1:15" ht="15.75" customHeight="1" x14ac:dyDescent="0.25">
      <c r="A28" s="55"/>
      <c r="B28" s="57" t="s">
        <v>35</v>
      </c>
      <c r="C28" s="57"/>
      <c r="D28" s="16">
        <v>25</v>
      </c>
      <c r="E28" s="16">
        <v>0</v>
      </c>
      <c r="F28" s="16">
        <f t="shared" si="11"/>
        <v>25</v>
      </c>
      <c r="G28" s="16">
        <v>150.02600000000001</v>
      </c>
      <c r="H28" s="16">
        <v>0</v>
      </c>
      <c r="I28" s="16">
        <f t="shared" si="1"/>
        <v>150.02600000000001</v>
      </c>
      <c r="J28" s="16">
        <f t="shared" si="12"/>
        <v>175.02600000000001</v>
      </c>
      <c r="K28" s="16">
        <v>283.79000000000002</v>
      </c>
      <c r="L28" s="16">
        <v>0</v>
      </c>
      <c r="M28" s="16">
        <f t="shared" si="3"/>
        <v>283.79000000000002</v>
      </c>
      <c r="N28" s="16">
        <f t="shared" si="4"/>
        <v>1891.6054550544573</v>
      </c>
      <c r="O28" s="16"/>
    </row>
    <row r="29" spans="1:15" ht="15.75" customHeight="1" x14ac:dyDescent="0.25">
      <c r="A29" s="55"/>
      <c r="B29" s="57" t="s">
        <v>36</v>
      </c>
      <c r="C29" s="57"/>
      <c r="D29" s="16">
        <v>1</v>
      </c>
      <c r="E29" s="16">
        <v>0</v>
      </c>
      <c r="F29" s="16">
        <f t="shared" si="11"/>
        <v>1</v>
      </c>
      <c r="G29" s="16">
        <v>10</v>
      </c>
      <c r="H29" s="16">
        <v>0</v>
      </c>
      <c r="I29" s="16">
        <f t="shared" si="1"/>
        <v>10</v>
      </c>
      <c r="J29" s="16">
        <f t="shared" si="12"/>
        <v>11</v>
      </c>
      <c r="K29" s="16">
        <v>9.9499999999999993</v>
      </c>
      <c r="L29" s="16">
        <v>0</v>
      </c>
      <c r="M29" s="16">
        <f t="shared" si="3"/>
        <v>9.9499999999999993</v>
      </c>
      <c r="N29" s="16">
        <f t="shared" si="4"/>
        <v>994.99999999999989</v>
      </c>
      <c r="O29" s="16"/>
    </row>
    <row r="30" spans="1:15" ht="15.75" customHeight="1" x14ac:dyDescent="0.25">
      <c r="A30" s="55"/>
      <c r="B30" s="57" t="s">
        <v>37</v>
      </c>
      <c r="C30" s="57"/>
      <c r="D30" s="16">
        <v>1.5</v>
      </c>
      <c r="E30" s="16">
        <v>0</v>
      </c>
      <c r="F30" s="16">
        <f t="shared" si="11"/>
        <v>1.5</v>
      </c>
      <c r="G30" s="16">
        <v>21.5</v>
      </c>
      <c r="H30" s="16">
        <v>0</v>
      </c>
      <c r="I30" s="16">
        <f t="shared" si="1"/>
        <v>21.5</v>
      </c>
      <c r="J30" s="16">
        <f t="shared" si="12"/>
        <v>23</v>
      </c>
      <c r="K30" s="16">
        <v>22.11</v>
      </c>
      <c r="L30" s="16">
        <v>0</v>
      </c>
      <c r="M30" s="16">
        <f t="shared" si="3"/>
        <v>22.11</v>
      </c>
      <c r="N30" s="16">
        <v>0</v>
      </c>
      <c r="O30" s="16">
        <v>0</v>
      </c>
    </row>
    <row r="31" spans="1:15" ht="10.5" customHeight="1" x14ac:dyDescent="0.25">
      <c r="A31" s="55"/>
      <c r="B31" s="57" t="s">
        <v>38</v>
      </c>
      <c r="C31" s="57"/>
      <c r="D31" s="16">
        <v>0</v>
      </c>
      <c r="E31" s="16">
        <v>0</v>
      </c>
      <c r="F31" s="16">
        <f t="shared" si="11"/>
        <v>0</v>
      </c>
      <c r="G31" s="16">
        <v>0</v>
      </c>
      <c r="H31" s="16">
        <v>0</v>
      </c>
      <c r="I31" s="16">
        <f t="shared" si="1"/>
        <v>0</v>
      </c>
      <c r="J31" s="16">
        <f t="shared" si="12"/>
        <v>0</v>
      </c>
      <c r="K31" s="16">
        <v>0</v>
      </c>
      <c r="L31" s="16">
        <v>0</v>
      </c>
      <c r="M31" s="16">
        <f t="shared" si="3"/>
        <v>0</v>
      </c>
      <c r="N31" s="16">
        <v>0</v>
      </c>
      <c r="O31" s="16"/>
    </row>
    <row r="32" spans="1:15" ht="11.25" customHeight="1" x14ac:dyDescent="0.25">
      <c r="A32" s="55"/>
      <c r="B32" s="57" t="s">
        <v>39</v>
      </c>
      <c r="C32" s="57"/>
      <c r="D32" s="16">
        <v>0</v>
      </c>
      <c r="E32" s="16">
        <v>0</v>
      </c>
      <c r="F32" s="16">
        <f t="shared" si="11"/>
        <v>0</v>
      </c>
      <c r="G32" s="16">
        <v>0</v>
      </c>
      <c r="H32" s="16">
        <v>0</v>
      </c>
      <c r="I32" s="16">
        <f t="shared" si="1"/>
        <v>0</v>
      </c>
      <c r="J32" s="16">
        <f t="shared" si="12"/>
        <v>0</v>
      </c>
      <c r="K32" s="16">
        <v>0</v>
      </c>
      <c r="L32" s="16">
        <v>0</v>
      </c>
      <c r="M32" s="16">
        <f t="shared" si="3"/>
        <v>0</v>
      </c>
      <c r="N32" s="16">
        <v>0</v>
      </c>
      <c r="O32" s="16"/>
    </row>
    <row r="33" spans="1:15" ht="15.75" customHeight="1" x14ac:dyDescent="0.25">
      <c r="A33" s="56"/>
      <c r="B33" s="60" t="s">
        <v>40</v>
      </c>
      <c r="C33" s="60"/>
      <c r="D33" s="17">
        <f>SUM(D26:D32)</f>
        <v>45.3</v>
      </c>
      <c r="E33" s="17">
        <f t="shared" ref="E33:M33" si="13">SUM(E26:E32)</f>
        <v>64</v>
      </c>
      <c r="F33" s="17">
        <f t="shared" si="13"/>
        <v>109.3</v>
      </c>
      <c r="G33" s="17">
        <f t="shared" si="13"/>
        <v>272.726</v>
      </c>
      <c r="H33" s="17">
        <f t="shared" si="13"/>
        <v>24</v>
      </c>
      <c r="I33" s="17">
        <f t="shared" si="13"/>
        <v>296.726</v>
      </c>
      <c r="J33" s="17">
        <f t="shared" si="13"/>
        <v>406.02600000000001</v>
      </c>
      <c r="K33" s="17">
        <f t="shared" si="13"/>
        <v>450.91</v>
      </c>
      <c r="L33" s="17">
        <f t="shared" si="13"/>
        <v>9.6</v>
      </c>
      <c r="M33" s="17">
        <f t="shared" si="13"/>
        <v>460.51000000000005</v>
      </c>
      <c r="N33" s="17"/>
      <c r="O33" s="17"/>
    </row>
    <row r="34" spans="1:15" ht="18.75" x14ac:dyDescent="0.25">
      <c r="A34" s="63" t="s">
        <v>111</v>
      </c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75" t="s">
        <v>0</v>
      </c>
      <c r="M34" s="75"/>
      <c r="N34" s="75"/>
      <c r="O34" s="75"/>
    </row>
    <row r="35" spans="1:15" ht="15.75" x14ac:dyDescent="0.25">
      <c r="A35" s="76" t="s">
        <v>1</v>
      </c>
      <c r="B35" s="77"/>
      <c r="C35" s="78"/>
      <c r="D35" s="82" t="s">
        <v>2</v>
      </c>
      <c r="E35" s="82"/>
      <c r="F35" s="82"/>
      <c r="G35" s="82" t="s">
        <v>3</v>
      </c>
      <c r="H35" s="82"/>
      <c r="I35" s="82"/>
      <c r="J35" s="82" t="s">
        <v>4</v>
      </c>
      <c r="K35" s="82" t="s">
        <v>5</v>
      </c>
      <c r="L35" s="82"/>
      <c r="M35" s="82"/>
      <c r="N35" s="83" t="s">
        <v>6</v>
      </c>
      <c r="O35" s="83"/>
    </row>
    <row r="36" spans="1:15" ht="15.75" x14ac:dyDescent="0.25">
      <c r="A36" s="79"/>
      <c r="B36" s="80"/>
      <c r="C36" s="81"/>
      <c r="D36" s="4" t="s">
        <v>7</v>
      </c>
      <c r="E36" s="4" t="s">
        <v>8</v>
      </c>
      <c r="F36" s="4" t="s">
        <v>9</v>
      </c>
      <c r="G36" s="4" t="s">
        <v>7</v>
      </c>
      <c r="H36" s="4" t="s">
        <v>8</v>
      </c>
      <c r="I36" s="4" t="s">
        <v>9</v>
      </c>
      <c r="J36" s="82"/>
      <c r="K36" s="4" t="s">
        <v>7</v>
      </c>
      <c r="L36" s="4" t="s">
        <v>8</v>
      </c>
      <c r="M36" s="4" t="s">
        <v>9</v>
      </c>
      <c r="N36" s="4" t="s">
        <v>7</v>
      </c>
      <c r="O36" s="4" t="s">
        <v>8</v>
      </c>
    </row>
    <row r="37" spans="1:15" ht="15.75" customHeight="1" x14ac:dyDescent="0.25">
      <c r="A37" s="55" t="s">
        <v>41</v>
      </c>
      <c r="B37" s="57" t="s">
        <v>42</v>
      </c>
      <c r="C37" s="57"/>
      <c r="D37" s="16">
        <v>0</v>
      </c>
      <c r="E37" s="16">
        <v>0</v>
      </c>
      <c r="F37" s="16">
        <f>SUM(E37:E37)</f>
        <v>0</v>
      </c>
      <c r="G37" s="16">
        <v>21.7</v>
      </c>
      <c r="H37" s="16">
        <v>0</v>
      </c>
      <c r="I37" s="16">
        <f>SUM(E37:H37)</f>
        <v>21.7</v>
      </c>
      <c r="J37" s="16">
        <f>I37+F37</f>
        <v>21.7</v>
      </c>
      <c r="K37" s="16">
        <v>59.9</v>
      </c>
      <c r="L37" s="16">
        <v>0</v>
      </c>
      <c r="M37" s="16">
        <f>SUM(K37:L37)</f>
        <v>59.9</v>
      </c>
      <c r="N37" s="16">
        <f t="shared" ref="N37" si="14">(K37/G37)*1000</f>
        <v>2760.36866359447</v>
      </c>
      <c r="O37" s="16">
        <v>0</v>
      </c>
    </row>
    <row r="38" spans="1:15" ht="12.75" customHeight="1" x14ac:dyDescent="0.25">
      <c r="A38" s="55"/>
      <c r="B38" s="57" t="s">
        <v>43</v>
      </c>
      <c r="C38" s="57"/>
      <c r="D38" s="16">
        <v>0</v>
      </c>
      <c r="E38" s="16">
        <v>0</v>
      </c>
      <c r="F38" s="16">
        <f t="shared" ref="F38:F41" si="15">SUM(D38:E38)</f>
        <v>0</v>
      </c>
      <c r="G38" s="16">
        <v>0</v>
      </c>
      <c r="H38" s="16">
        <v>0</v>
      </c>
      <c r="I38" s="16">
        <f t="shared" ref="I38:I43" si="16">SUM(G38:H38)</f>
        <v>0</v>
      </c>
      <c r="J38" s="16">
        <f t="shared" ref="J38:J43" si="17">I38+F38</f>
        <v>0</v>
      </c>
      <c r="K38" s="16">
        <v>0</v>
      </c>
      <c r="L38" s="16">
        <v>0</v>
      </c>
      <c r="M38" s="16">
        <v>0</v>
      </c>
      <c r="N38" s="16">
        <v>0</v>
      </c>
      <c r="O38" s="16"/>
    </row>
    <row r="39" spans="1:15" ht="10.5" customHeight="1" x14ac:dyDescent="0.25">
      <c r="A39" s="55"/>
      <c r="B39" s="57" t="s">
        <v>44</v>
      </c>
      <c r="C39" s="57"/>
      <c r="D39" s="16">
        <v>0</v>
      </c>
      <c r="E39" s="16">
        <v>0</v>
      </c>
      <c r="F39" s="16">
        <f t="shared" si="15"/>
        <v>0</v>
      </c>
      <c r="G39" s="16">
        <v>0</v>
      </c>
      <c r="H39" s="16">
        <v>0</v>
      </c>
      <c r="I39" s="16">
        <f t="shared" si="16"/>
        <v>0</v>
      </c>
      <c r="J39" s="16">
        <f t="shared" si="17"/>
        <v>0</v>
      </c>
      <c r="K39" s="16">
        <v>0</v>
      </c>
      <c r="L39" s="16">
        <v>0</v>
      </c>
      <c r="M39" s="16">
        <f t="shared" ref="M39:M43" si="18">SUM(K39:L39)</f>
        <v>0</v>
      </c>
      <c r="N39" s="16">
        <v>0</v>
      </c>
      <c r="O39" s="16"/>
    </row>
    <row r="40" spans="1:15" ht="14.25" customHeight="1" x14ac:dyDescent="0.25">
      <c r="A40" s="55"/>
      <c r="B40" s="57" t="s">
        <v>45</v>
      </c>
      <c r="C40" s="57"/>
      <c r="D40" s="16">
        <v>0</v>
      </c>
      <c r="E40" s="16">
        <v>0</v>
      </c>
      <c r="F40" s="16">
        <f t="shared" si="15"/>
        <v>0</v>
      </c>
      <c r="G40" s="16">
        <v>0</v>
      </c>
      <c r="H40" s="16">
        <v>0</v>
      </c>
      <c r="I40" s="16">
        <f t="shared" si="16"/>
        <v>0</v>
      </c>
      <c r="J40" s="16">
        <f t="shared" si="17"/>
        <v>0</v>
      </c>
      <c r="K40" s="16">
        <v>0</v>
      </c>
      <c r="L40" s="16">
        <v>0</v>
      </c>
      <c r="M40" s="16">
        <f t="shared" si="18"/>
        <v>0</v>
      </c>
      <c r="N40" s="16">
        <v>0</v>
      </c>
      <c r="O40" s="16"/>
    </row>
    <row r="41" spans="1:15" ht="12.75" customHeight="1" x14ac:dyDescent="0.25">
      <c r="A41" s="55"/>
      <c r="B41" s="57" t="s">
        <v>46</v>
      </c>
      <c r="C41" s="57"/>
      <c r="D41" s="16">
        <v>0</v>
      </c>
      <c r="E41" s="16">
        <v>0</v>
      </c>
      <c r="F41" s="16">
        <f t="shared" si="15"/>
        <v>0</v>
      </c>
      <c r="G41" s="16">
        <v>0</v>
      </c>
      <c r="H41" s="16">
        <v>0</v>
      </c>
      <c r="I41" s="16">
        <f t="shared" si="16"/>
        <v>0</v>
      </c>
      <c r="J41" s="16">
        <f t="shared" si="17"/>
        <v>0</v>
      </c>
      <c r="K41" s="16">
        <v>0</v>
      </c>
      <c r="L41" s="16">
        <v>0</v>
      </c>
      <c r="M41" s="16">
        <f t="shared" si="18"/>
        <v>0</v>
      </c>
      <c r="N41" s="16">
        <v>0</v>
      </c>
      <c r="O41" s="16"/>
    </row>
    <row r="42" spans="1:15" ht="12.75" customHeight="1" x14ac:dyDescent="0.25">
      <c r="A42" s="55"/>
      <c r="B42" s="57" t="s">
        <v>47</v>
      </c>
      <c r="C42" s="57"/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f t="shared" si="16"/>
        <v>0</v>
      </c>
      <c r="J42" s="16">
        <f t="shared" si="17"/>
        <v>0</v>
      </c>
      <c r="K42" s="16">
        <v>0</v>
      </c>
      <c r="L42" s="16">
        <v>0</v>
      </c>
      <c r="M42" s="16">
        <f t="shared" si="18"/>
        <v>0</v>
      </c>
      <c r="N42" s="16">
        <v>0</v>
      </c>
      <c r="O42" s="16"/>
    </row>
    <row r="43" spans="1:15" ht="12" customHeight="1" x14ac:dyDescent="0.25">
      <c r="A43" s="55"/>
      <c r="B43" s="58" t="s">
        <v>108</v>
      </c>
      <c r="C43" s="59"/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f t="shared" si="16"/>
        <v>0</v>
      </c>
      <c r="J43" s="16">
        <f t="shared" si="17"/>
        <v>0</v>
      </c>
      <c r="K43" s="16">
        <v>0</v>
      </c>
      <c r="L43" s="16">
        <v>0</v>
      </c>
      <c r="M43" s="16">
        <f t="shared" si="18"/>
        <v>0</v>
      </c>
      <c r="N43" s="16">
        <v>0</v>
      </c>
      <c r="O43" s="16"/>
    </row>
    <row r="44" spans="1:15" ht="15.75" customHeight="1" x14ac:dyDescent="0.25">
      <c r="A44" s="56"/>
      <c r="B44" s="60" t="s">
        <v>48</v>
      </c>
      <c r="C44" s="60"/>
      <c r="D44" s="17">
        <f>SUM(D37:D43)</f>
        <v>0</v>
      </c>
      <c r="E44" s="17">
        <f>SUM(E37:E43)</f>
        <v>0</v>
      </c>
      <c r="F44" s="17">
        <f t="shared" ref="F44" si="19">SUM(F37:F42)</f>
        <v>0</v>
      </c>
      <c r="G44" s="17">
        <f t="shared" ref="G44:M44" si="20">SUM(G37:G43)</f>
        <v>21.7</v>
      </c>
      <c r="H44" s="17">
        <f t="shared" si="20"/>
        <v>0</v>
      </c>
      <c r="I44" s="17">
        <f t="shared" si="20"/>
        <v>21.7</v>
      </c>
      <c r="J44" s="17">
        <f t="shared" si="20"/>
        <v>21.7</v>
      </c>
      <c r="K44" s="17">
        <f t="shared" si="20"/>
        <v>59.9</v>
      </c>
      <c r="L44" s="17">
        <f t="shared" si="20"/>
        <v>0</v>
      </c>
      <c r="M44" s="17">
        <f t="shared" si="20"/>
        <v>59.9</v>
      </c>
      <c r="N44" s="17"/>
      <c r="O44" s="17"/>
    </row>
    <row r="45" spans="1:15" ht="11.25" customHeight="1" x14ac:dyDescent="0.25">
      <c r="A45" s="55" t="s">
        <v>49</v>
      </c>
      <c r="B45" s="57" t="s">
        <v>50</v>
      </c>
      <c r="C45" s="57"/>
      <c r="D45" s="16">
        <v>0</v>
      </c>
      <c r="E45" s="16">
        <v>0</v>
      </c>
      <c r="F45" s="16">
        <f>SUM(D45:E45)</f>
        <v>0</v>
      </c>
      <c r="G45" s="16">
        <v>0</v>
      </c>
      <c r="H45" s="16">
        <v>0</v>
      </c>
      <c r="I45" s="16">
        <f>SUM(G45:H45)</f>
        <v>0</v>
      </c>
      <c r="J45" s="16">
        <f>I45+F45</f>
        <v>0</v>
      </c>
      <c r="K45" s="16">
        <v>0</v>
      </c>
      <c r="L45" s="16">
        <v>0</v>
      </c>
      <c r="M45" s="16">
        <f>SUM(K45:L45)</f>
        <v>0</v>
      </c>
      <c r="N45" s="16">
        <v>0</v>
      </c>
      <c r="O45" s="16"/>
    </row>
    <row r="46" spans="1:15" ht="12" customHeight="1" x14ac:dyDescent="0.25">
      <c r="A46" s="55"/>
      <c r="B46" s="85" t="s">
        <v>51</v>
      </c>
      <c r="C46" s="5" t="s">
        <v>52</v>
      </c>
      <c r="D46" s="16">
        <v>0</v>
      </c>
      <c r="E46" s="16">
        <v>0</v>
      </c>
      <c r="F46" s="16">
        <f t="shared" ref="F46:F52" si="21">SUM(D46:E46)</f>
        <v>0</v>
      </c>
      <c r="G46" s="16">
        <v>0</v>
      </c>
      <c r="H46" s="16">
        <v>0</v>
      </c>
      <c r="I46" s="16">
        <f t="shared" ref="I46:I52" si="22">SUM(G46:H46)</f>
        <v>0</v>
      </c>
      <c r="J46" s="16">
        <f t="shared" ref="J46:J52" si="23">I46+F46</f>
        <v>0</v>
      </c>
      <c r="K46" s="16">
        <v>0</v>
      </c>
      <c r="L46" s="16">
        <v>0</v>
      </c>
      <c r="M46" s="16">
        <f t="shared" ref="M46:M52" si="24">SUM(K46:L46)</f>
        <v>0</v>
      </c>
      <c r="N46" s="16">
        <v>0</v>
      </c>
      <c r="O46" s="16"/>
    </row>
    <row r="47" spans="1:15" ht="11.25" customHeight="1" x14ac:dyDescent="0.25">
      <c r="A47" s="55"/>
      <c r="B47" s="85"/>
      <c r="C47" s="5" t="s">
        <v>53</v>
      </c>
      <c r="D47" s="16">
        <v>0</v>
      </c>
      <c r="E47" s="16">
        <v>0</v>
      </c>
      <c r="F47" s="16">
        <f t="shared" si="21"/>
        <v>0</v>
      </c>
      <c r="G47" s="16">
        <v>0</v>
      </c>
      <c r="H47" s="16">
        <v>0</v>
      </c>
      <c r="I47" s="16">
        <f t="shared" si="22"/>
        <v>0</v>
      </c>
      <c r="J47" s="16">
        <f t="shared" si="23"/>
        <v>0</v>
      </c>
      <c r="K47" s="16">
        <v>0</v>
      </c>
      <c r="L47" s="16">
        <v>0</v>
      </c>
      <c r="M47" s="16">
        <f t="shared" si="24"/>
        <v>0</v>
      </c>
      <c r="N47" s="16">
        <v>0</v>
      </c>
      <c r="O47" s="16"/>
    </row>
    <row r="48" spans="1:15" ht="9.75" customHeight="1" x14ac:dyDescent="0.25">
      <c r="A48" s="55"/>
      <c r="B48" s="85"/>
      <c r="C48" s="5" t="s">
        <v>54</v>
      </c>
      <c r="D48" s="16">
        <v>0</v>
      </c>
      <c r="E48" s="16">
        <v>0</v>
      </c>
      <c r="F48" s="16">
        <f t="shared" si="21"/>
        <v>0</v>
      </c>
      <c r="G48" s="16">
        <v>0</v>
      </c>
      <c r="H48" s="16">
        <v>0</v>
      </c>
      <c r="I48" s="16">
        <f t="shared" si="22"/>
        <v>0</v>
      </c>
      <c r="J48" s="16">
        <f t="shared" si="23"/>
        <v>0</v>
      </c>
      <c r="K48" s="16">
        <v>0</v>
      </c>
      <c r="L48" s="16">
        <v>0</v>
      </c>
      <c r="M48" s="16">
        <f t="shared" si="24"/>
        <v>0</v>
      </c>
      <c r="N48" s="16">
        <v>0</v>
      </c>
      <c r="O48" s="16"/>
    </row>
    <row r="49" spans="1:15" ht="12" customHeight="1" x14ac:dyDescent="0.25">
      <c r="A49" s="55"/>
      <c r="B49" s="85"/>
      <c r="C49" s="5" t="s">
        <v>55</v>
      </c>
      <c r="D49" s="16">
        <v>0</v>
      </c>
      <c r="E49" s="16">
        <v>0</v>
      </c>
      <c r="F49" s="16">
        <f t="shared" si="21"/>
        <v>0</v>
      </c>
      <c r="G49" s="16">
        <v>0</v>
      </c>
      <c r="H49" s="16">
        <v>0</v>
      </c>
      <c r="I49" s="16">
        <f t="shared" si="22"/>
        <v>0</v>
      </c>
      <c r="J49" s="16">
        <f t="shared" si="23"/>
        <v>0</v>
      </c>
      <c r="K49" s="16">
        <v>0</v>
      </c>
      <c r="L49" s="16">
        <v>0</v>
      </c>
      <c r="M49" s="16">
        <f t="shared" si="24"/>
        <v>0</v>
      </c>
      <c r="N49" s="16">
        <v>0</v>
      </c>
      <c r="O49" s="16"/>
    </row>
    <row r="50" spans="1:15" ht="12.75" customHeight="1" x14ac:dyDescent="0.25">
      <c r="A50" s="55"/>
      <c r="B50" s="85"/>
      <c r="C50" s="5" t="s">
        <v>56</v>
      </c>
      <c r="D50" s="16">
        <v>0</v>
      </c>
      <c r="E50" s="16">
        <v>0</v>
      </c>
      <c r="F50" s="16">
        <f t="shared" si="21"/>
        <v>0</v>
      </c>
      <c r="G50" s="16">
        <v>0</v>
      </c>
      <c r="H50" s="16">
        <v>0</v>
      </c>
      <c r="I50" s="16">
        <f t="shared" si="22"/>
        <v>0</v>
      </c>
      <c r="J50" s="16">
        <f t="shared" si="23"/>
        <v>0</v>
      </c>
      <c r="K50" s="16">
        <v>0</v>
      </c>
      <c r="L50" s="16">
        <v>0</v>
      </c>
      <c r="M50" s="16">
        <f t="shared" si="24"/>
        <v>0</v>
      </c>
      <c r="N50" s="16">
        <v>0</v>
      </c>
      <c r="O50" s="16"/>
    </row>
    <row r="51" spans="1:15" ht="10.5" customHeight="1" x14ac:dyDescent="0.25">
      <c r="A51" s="55"/>
      <c r="B51" s="85"/>
      <c r="C51" s="5" t="s">
        <v>57</v>
      </c>
      <c r="D51" s="16">
        <v>0</v>
      </c>
      <c r="E51" s="16">
        <v>0</v>
      </c>
      <c r="F51" s="16">
        <f t="shared" si="21"/>
        <v>0</v>
      </c>
      <c r="G51" s="16">
        <v>0</v>
      </c>
      <c r="H51" s="16">
        <v>0</v>
      </c>
      <c r="I51" s="16">
        <f t="shared" si="22"/>
        <v>0</v>
      </c>
      <c r="J51" s="16">
        <f t="shared" si="23"/>
        <v>0</v>
      </c>
      <c r="K51" s="16">
        <v>0</v>
      </c>
      <c r="L51" s="16">
        <v>0</v>
      </c>
      <c r="M51" s="16">
        <f t="shared" si="24"/>
        <v>0</v>
      </c>
      <c r="N51" s="16">
        <v>0</v>
      </c>
      <c r="O51" s="16"/>
    </row>
    <row r="52" spans="1:15" ht="12" customHeight="1" x14ac:dyDescent="0.25">
      <c r="A52" s="55"/>
      <c r="B52" s="85"/>
      <c r="C52" s="5" t="s">
        <v>58</v>
      </c>
      <c r="D52" s="16">
        <v>0</v>
      </c>
      <c r="E52" s="16">
        <v>0</v>
      </c>
      <c r="F52" s="16">
        <f t="shared" si="21"/>
        <v>0</v>
      </c>
      <c r="G52" s="16">
        <v>0</v>
      </c>
      <c r="H52" s="16">
        <v>0</v>
      </c>
      <c r="I52" s="16">
        <f t="shared" si="22"/>
        <v>0</v>
      </c>
      <c r="J52" s="16">
        <f t="shared" si="23"/>
        <v>0</v>
      </c>
      <c r="K52" s="16">
        <v>0</v>
      </c>
      <c r="L52" s="16">
        <v>0</v>
      </c>
      <c r="M52" s="16">
        <f t="shared" si="24"/>
        <v>0</v>
      </c>
      <c r="N52" s="16">
        <v>0</v>
      </c>
      <c r="O52" s="16"/>
    </row>
    <row r="53" spans="1:15" ht="13.5" customHeight="1" x14ac:dyDescent="0.25">
      <c r="A53" s="84"/>
      <c r="B53" s="86"/>
      <c r="C53" s="6" t="s">
        <v>59</v>
      </c>
      <c r="D53" s="21">
        <f>SUM(D46:D52)</f>
        <v>0</v>
      </c>
      <c r="E53" s="21">
        <f t="shared" ref="E53:N53" si="25">SUM(E46:E52)</f>
        <v>0</v>
      </c>
      <c r="F53" s="21">
        <f t="shared" si="25"/>
        <v>0</v>
      </c>
      <c r="G53" s="21">
        <f t="shared" si="25"/>
        <v>0</v>
      </c>
      <c r="H53" s="21">
        <f t="shared" si="25"/>
        <v>0</v>
      </c>
      <c r="I53" s="21">
        <f t="shared" si="25"/>
        <v>0</v>
      </c>
      <c r="J53" s="21">
        <f t="shared" si="25"/>
        <v>0</v>
      </c>
      <c r="K53" s="21">
        <f t="shared" si="25"/>
        <v>0</v>
      </c>
      <c r="L53" s="21">
        <f t="shared" si="25"/>
        <v>0</v>
      </c>
      <c r="M53" s="21">
        <f t="shared" si="25"/>
        <v>0</v>
      </c>
      <c r="N53" s="21">
        <f t="shared" si="25"/>
        <v>0</v>
      </c>
      <c r="O53" s="21"/>
    </row>
    <row r="54" spans="1:15" ht="15.75" x14ac:dyDescent="0.25">
      <c r="A54" s="55"/>
      <c r="B54" s="73" t="s">
        <v>60</v>
      </c>
      <c r="C54" s="74"/>
      <c r="D54" s="16">
        <v>1</v>
      </c>
      <c r="E54" s="16">
        <v>0</v>
      </c>
      <c r="F54" s="16">
        <f>SUM(D54:E54)</f>
        <v>1</v>
      </c>
      <c r="G54" s="16">
        <v>0</v>
      </c>
      <c r="H54" s="16">
        <v>0</v>
      </c>
      <c r="I54" s="16">
        <f>SUM(G54:H54)</f>
        <v>0</v>
      </c>
      <c r="J54" s="16">
        <f>I54+F54</f>
        <v>1</v>
      </c>
      <c r="K54" s="16">
        <v>0</v>
      </c>
      <c r="L54" s="16">
        <v>0</v>
      </c>
      <c r="M54" s="16">
        <f>SUM(K54:L54)</f>
        <v>0</v>
      </c>
      <c r="N54" s="16">
        <v>0</v>
      </c>
      <c r="O54" s="16"/>
    </row>
    <row r="55" spans="1:15" ht="15.75" customHeight="1" x14ac:dyDescent="0.25">
      <c r="A55" s="55"/>
      <c r="B55" s="57" t="s">
        <v>61</v>
      </c>
      <c r="C55" s="57"/>
      <c r="D55" s="16">
        <v>1</v>
      </c>
      <c r="E55" s="16">
        <v>0</v>
      </c>
      <c r="F55" s="16">
        <f t="shared" ref="F55:F60" si="26">SUM(D55:E55)</f>
        <v>1</v>
      </c>
      <c r="G55" s="16">
        <v>0</v>
      </c>
      <c r="H55" s="16">
        <v>0</v>
      </c>
      <c r="I55" s="16">
        <f t="shared" ref="I55:I60" si="27">SUM(G55:H55)</f>
        <v>0</v>
      </c>
      <c r="J55" s="16">
        <f t="shared" ref="J55:J70" si="28">I55+F55</f>
        <v>1</v>
      </c>
      <c r="K55" s="16">
        <v>0</v>
      </c>
      <c r="L55" s="16">
        <v>0</v>
      </c>
      <c r="M55" s="16">
        <f t="shared" ref="M55:M60" si="29">SUM(K55:L55)</f>
        <v>0</v>
      </c>
      <c r="N55" s="16">
        <v>0</v>
      </c>
      <c r="O55" s="16"/>
    </row>
    <row r="56" spans="1:15" ht="15.75" customHeight="1" x14ac:dyDescent="0.25">
      <c r="A56" s="55"/>
      <c r="B56" s="57" t="s">
        <v>62</v>
      </c>
      <c r="C56" s="57"/>
      <c r="D56" s="16">
        <v>1</v>
      </c>
      <c r="E56" s="16">
        <v>0</v>
      </c>
      <c r="F56" s="16">
        <f t="shared" si="26"/>
        <v>1</v>
      </c>
      <c r="G56" s="16">
        <v>0</v>
      </c>
      <c r="H56" s="16">
        <v>0</v>
      </c>
      <c r="I56" s="16">
        <f t="shared" si="27"/>
        <v>0</v>
      </c>
      <c r="J56" s="16">
        <f t="shared" si="28"/>
        <v>1</v>
      </c>
      <c r="K56" s="16">
        <v>0</v>
      </c>
      <c r="L56" s="16">
        <v>0</v>
      </c>
      <c r="M56" s="16">
        <f t="shared" si="29"/>
        <v>0</v>
      </c>
      <c r="N56" s="16">
        <v>0</v>
      </c>
      <c r="O56" s="16"/>
    </row>
    <row r="57" spans="1:15" ht="10.5" customHeight="1" x14ac:dyDescent="0.25">
      <c r="A57" s="55"/>
      <c r="B57" s="57" t="s">
        <v>63</v>
      </c>
      <c r="C57" s="57"/>
      <c r="D57" s="16">
        <v>0</v>
      </c>
      <c r="E57" s="16">
        <v>0</v>
      </c>
      <c r="F57" s="16">
        <f t="shared" si="26"/>
        <v>0</v>
      </c>
      <c r="G57" s="16">
        <v>0</v>
      </c>
      <c r="H57" s="16">
        <v>0</v>
      </c>
      <c r="I57" s="16">
        <f t="shared" si="27"/>
        <v>0</v>
      </c>
      <c r="J57" s="16">
        <f t="shared" si="28"/>
        <v>0</v>
      </c>
      <c r="K57" s="16">
        <v>0</v>
      </c>
      <c r="L57" s="16">
        <v>0</v>
      </c>
      <c r="M57" s="16">
        <f t="shared" si="29"/>
        <v>0</v>
      </c>
      <c r="N57" s="16">
        <v>0</v>
      </c>
      <c r="O57" s="16"/>
    </row>
    <row r="58" spans="1:15" ht="11.25" customHeight="1" x14ac:dyDescent="0.25">
      <c r="A58" s="55"/>
      <c r="B58" s="57" t="s">
        <v>64</v>
      </c>
      <c r="C58" s="57"/>
      <c r="D58" s="16">
        <v>0</v>
      </c>
      <c r="E58" s="16">
        <v>0</v>
      </c>
      <c r="F58" s="16">
        <f t="shared" si="26"/>
        <v>0</v>
      </c>
      <c r="G58" s="16">
        <v>0</v>
      </c>
      <c r="H58" s="16">
        <v>0</v>
      </c>
      <c r="I58" s="16">
        <f t="shared" si="27"/>
        <v>0</v>
      </c>
      <c r="J58" s="16">
        <f t="shared" si="28"/>
        <v>0</v>
      </c>
      <c r="K58" s="16">
        <v>0</v>
      </c>
      <c r="L58" s="16">
        <v>0</v>
      </c>
      <c r="M58" s="16">
        <f t="shared" si="29"/>
        <v>0</v>
      </c>
      <c r="N58" s="16">
        <v>0</v>
      </c>
      <c r="O58" s="16"/>
    </row>
    <row r="59" spans="1:15" ht="15.75" customHeight="1" x14ac:dyDescent="0.25">
      <c r="A59" s="55"/>
      <c r="B59" s="57" t="s">
        <v>65</v>
      </c>
      <c r="C59" s="57"/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f t="shared" si="27"/>
        <v>0</v>
      </c>
      <c r="J59" s="16">
        <f t="shared" si="28"/>
        <v>0</v>
      </c>
      <c r="K59" s="16">
        <v>0</v>
      </c>
      <c r="L59" s="16">
        <v>0</v>
      </c>
      <c r="M59" s="16">
        <f t="shared" si="29"/>
        <v>0</v>
      </c>
      <c r="N59" s="16">
        <v>0</v>
      </c>
      <c r="O59" s="16"/>
    </row>
    <row r="60" spans="1:15" ht="12" customHeight="1" x14ac:dyDescent="0.25">
      <c r="A60" s="55"/>
      <c r="B60" s="58" t="s">
        <v>109</v>
      </c>
      <c r="C60" s="59"/>
      <c r="D60" s="16">
        <v>0</v>
      </c>
      <c r="E60" s="16">
        <v>0</v>
      </c>
      <c r="F60" s="16">
        <f t="shared" si="26"/>
        <v>0</v>
      </c>
      <c r="G60" s="16">
        <v>0</v>
      </c>
      <c r="H60" s="16">
        <v>0</v>
      </c>
      <c r="I60" s="16">
        <f t="shared" si="27"/>
        <v>0</v>
      </c>
      <c r="J60" s="16">
        <f t="shared" si="28"/>
        <v>0</v>
      </c>
      <c r="K60" s="16">
        <v>0</v>
      </c>
      <c r="L60" s="16">
        <v>0</v>
      </c>
      <c r="M60" s="16">
        <f t="shared" si="29"/>
        <v>0</v>
      </c>
      <c r="N60" s="16">
        <v>0</v>
      </c>
      <c r="O60" s="16"/>
    </row>
    <row r="61" spans="1:15" ht="15.75" customHeight="1" x14ac:dyDescent="0.25">
      <c r="A61" s="56"/>
      <c r="B61" s="60" t="s">
        <v>66</v>
      </c>
      <c r="C61" s="60"/>
      <c r="D61" s="17">
        <f>D45+D53+D54+D55+D56+D57+D58+D59+D60</f>
        <v>3</v>
      </c>
      <c r="E61" s="17">
        <f t="shared" ref="E61:M61" si="30">E45+E53+E54+E55+E56+E57+E58+E59+E60</f>
        <v>0</v>
      </c>
      <c r="F61" s="17">
        <f t="shared" si="30"/>
        <v>3</v>
      </c>
      <c r="G61" s="17">
        <f t="shared" si="30"/>
        <v>0</v>
      </c>
      <c r="H61" s="17">
        <f t="shared" si="30"/>
        <v>0</v>
      </c>
      <c r="I61" s="17">
        <f t="shared" si="30"/>
        <v>0</v>
      </c>
      <c r="J61" s="17">
        <f t="shared" si="30"/>
        <v>3</v>
      </c>
      <c r="K61" s="17">
        <f t="shared" si="30"/>
        <v>0</v>
      </c>
      <c r="L61" s="17">
        <f t="shared" si="30"/>
        <v>0</v>
      </c>
      <c r="M61" s="17">
        <f t="shared" si="30"/>
        <v>0</v>
      </c>
      <c r="N61" s="17"/>
      <c r="O61" s="17"/>
    </row>
    <row r="62" spans="1:15" ht="12" customHeight="1" x14ac:dyDescent="0.25">
      <c r="A62" s="55" t="s">
        <v>67</v>
      </c>
      <c r="B62" s="57" t="s">
        <v>68</v>
      </c>
      <c r="C62" s="57"/>
      <c r="D62" s="16">
        <v>0</v>
      </c>
      <c r="E62" s="16">
        <v>0</v>
      </c>
      <c r="F62" s="16">
        <f>SUM(D62:E62)</f>
        <v>0</v>
      </c>
      <c r="G62" s="16">
        <v>0</v>
      </c>
      <c r="H62" s="16">
        <v>0</v>
      </c>
      <c r="I62" s="16">
        <f>SUM(G62:H62)</f>
        <v>0</v>
      </c>
      <c r="J62" s="16">
        <f t="shared" si="28"/>
        <v>0</v>
      </c>
      <c r="K62" s="16">
        <v>0</v>
      </c>
      <c r="L62" s="16">
        <v>0</v>
      </c>
      <c r="M62" s="16">
        <f>SUM(K62:L62)</f>
        <v>0</v>
      </c>
      <c r="N62" s="16">
        <v>0</v>
      </c>
      <c r="O62" s="16"/>
    </row>
    <row r="63" spans="1:15" ht="12" customHeight="1" x14ac:dyDescent="0.25">
      <c r="A63" s="55"/>
      <c r="B63" s="57" t="s">
        <v>69</v>
      </c>
      <c r="C63" s="57"/>
      <c r="D63" s="16">
        <v>0</v>
      </c>
      <c r="E63" s="16">
        <v>0</v>
      </c>
      <c r="F63" s="16">
        <f t="shared" ref="F63:F70" si="31">SUM(D63:E63)</f>
        <v>0</v>
      </c>
      <c r="G63" s="16">
        <v>0</v>
      </c>
      <c r="H63" s="16">
        <v>0</v>
      </c>
      <c r="I63" s="16">
        <f t="shared" ref="I63:I70" si="32">SUM(G63:H63)</f>
        <v>0</v>
      </c>
      <c r="J63" s="16">
        <f t="shared" si="28"/>
        <v>0</v>
      </c>
      <c r="K63" s="16">
        <v>0</v>
      </c>
      <c r="L63" s="16">
        <v>0</v>
      </c>
      <c r="M63" s="16">
        <f t="shared" ref="M63:M70" si="33">SUM(K63:L63)</f>
        <v>0</v>
      </c>
      <c r="N63" s="16">
        <v>0</v>
      </c>
      <c r="O63" s="16"/>
    </row>
    <row r="64" spans="1:15" ht="13.5" customHeight="1" x14ac:dyDescent="0.25">
      <c r="A64" s="55"/>
      <c r="B64" s="57" t="s">
        <v>70</v>
      </c>
      <c r="C64" s="57"/>
      <c r="D64" s="16">
        <v>0</v>
      </c>
      <c r="E64" s="16">
        <v>0</v>
      </c>
      <c r="F64" s="16">
        <f t="shared" si="31"/>
        <v>0</v>
      </c>
      <c r="G64" s="16">
        <v>0</v>
      </c>
      <c r="H64" s="16">
        <v>0</v>
      </c>
      <c r="I64" s="16">
        <f t="shared" si="32"/>
        <v>0</v>
      </c>
      <c r="J64" s="16">
        <f t="shared" si="28"/>
        <v>0</v>
      </c>
      <c r="K64" s="16">
        <v>0</v>
      </c>
      <c r="L64" s="16">
        <v>0</v>
      </c>
      <c r="M64" s="16">
        <f t="shared" si="33"/>
        <v>0</v>
      </c>
      <c r="N64" s="16">
        <v>0</v>
      </c>
      <c r="O64" s="16"/>
    </row>
    <row r="65" spans="1:15" ht="13.5" customHeight="1" x14ac:dyDescent="0.25">
      <c r="A65" s="55"/>
      <c r="B65" s="57" t="s">
        <v>71</v>
      </c>
      <c r="C65" s="57"/>
      <c r="D65" s="16">
        <v>0</v>
      </c>
      <c r="E65" s="16">
        <v>0</v>
      </c>
      <c r="F65" s="16">
        <f t="shared" si="31"/>
        <v>0</v>
      </c>
      <c r="G65" s="16">
        <v>0</v>
      </c>
      <c r="H65" s="16">
        <v>0</v>
      </c>
      <c r="I65" s="16">
        <f t="shared" si="32"/>
        <v>0</v>
      </c>
      <c r="J65" s="16">
        <f t="shared" si="28"/>
        <v>0</v>
      </c>
      <c r="K65" s="16">
        <v>0</v>
      </c>
      <c r="L65" s="16">
        <v>0</v>
      </c>
      <c r="M65" s="16">
        <f t="shared" si="33"/>
        <v>0</v>
      </c>
      <c r="N65" s="16">
        <v>0</v>
      </c>
      <c r="O65" s="16"/>
    </row>
    <row r="66" spans="1:15" ht="13.5" customHeight="1" x14ac:dyDescent="0.25">
      <c r="A66" s="55"/>
      <c r="B66" s="57" t="s">
        <v>72</v>
      </c>
      <c r="C66" s="57"/>
      <c r="D66" s="16">
        <v>0</v>
      </c>
      <c r="E66" s="16">
        <v>0</v>
      </c>
      <c r="F66" s="16">
        <f t="shared" si="31"/>
        <v>0</v>
      </c>
      <c r="G66" s="16">
        <v>0</v>
      </c>
      <c r="H66" s="16">
        <v>0</v>
      </c>
      <c r="I66" s="16">
        <f t="shared" si="32"/>
        <v>0</v>
      </c>
      <c r="J66" s="16">
        <f t="shared" si="28"/>
        <v>0</v>
      </c>
      <c r="K66" s="16">
        <v>0</v>
      </c>
      <c r="L66" s="16">
        <v>0</v>
      </c>
      <c r="M66" s="16">
        <f t="shared" si="33"/>
        <v>0</v>
      </c>
      <c r="N66" s="16">
        <v>0</v>
      </c>
      <c r="O66" s="16"/>
    </row>
    <row r="67" spans="1:15" ht="12.75" customHeight="1" x14ac:dyDescent="0.25">
      <c r="A67" s="55"/>
      <c r="B67" s="57" t="s">
        <v>73</v>
      </c>
      <c r="C67" s="57"/>
      <c r="D67" s="16">
        <v>0</v>
      </c>
      <c r="E67" s="16">
        <v>0</v>
      </c>
      <c r="F67" s="16">
        <f t="shared" si="31"/>
        <v>0</v>
      </c>
      <c r="G67" s="16">
        <v>0</v>
      </c>
      <c r="H67" s="16">
        <v>0</v>
      </c>
      <c r="I67" s="16">
        <f t="shared" si="32"/>
        <v>0</v>
      </c>
      <c r="J67" s="16">
        <f t="shared" si="28"/>
        <v>0</v>
      </c>
      <c r="K67" s="16">
        <v>0</v>
      </c>
      <c r="L67" s="16">
        <v>0</v>
      </c>
      <c r="M67" s="16">
        <f t="shared" si="33"/>
        <v>0</v>
      </c>
      <c r="N67" s="16">
        <v>0</v>
      </c>
      <c r="O67" s="16"/>
    </row>
    <row r="68" spans="1:15" ht="12.75" customHeight="1" x14ac:dyDescent="0.25">
      <c r="A68" s="55"/>
      <c r="B68" s="57" t="s">
        <v>74</v>
      </c>
      <c r="C68" s="57"/>
      <c r="D68" s="16">
        <v>0</v>
      </c>
      <c r="E68" s="16">
        <v>0</v>
      </c>
      <c r="F68" s="16">
        <f t="shared" si="31"/>
        <v>0</v>
      </c>
      <c r="G68" s="16">
        <v>0</v>
      </c>
      <c r="H68" s="16">
        <v>0</v>
      </c>
      <c r="I68" s="16">
        <f t="shared" si="32"/>
        <v>0</v>
      </c>
      <c r="J68" s="16">
        <f t="shared" si="28"/>
        <v>0</v>
      </c>
      <c r="K68" s="16">
        <v>0</v>
      </c>
      <c r="L68" s="16">
        <v>0</v>
      </c>
      <c r="M68" s="16">
        <f t="shared" si="33"/>
        <v>0</v>
      </c>
      <c r="N68" s="16">
        <v>0</v>
      </c>
      <c r="O68" s="16"/>
    </row>
    <row r="69" spans="1:15" ht="12.75" customHeight="1" x14ac:dyDescent="0.25">
      <c r="A69" s="55"/>
      <c r="B69" s="57" t="s">
        <v>75</v>
      </c>
      <c r="C69" s="57"/>
      <c r="D69" s="16">
        <v>0</v>
      </c>
      <c r="E69" s="16">
        <v>0</v>
      </c>
      <c r="F69" s="16">
        <f t="shared" si="31"/>
        <v>0</v>
      </c>
      <c r="G69" s="16">
        <v>0</v>
      </c>
      <c r="H69" s="16">
        <v>0</v>
      </c>
      <c r="I69" s="16">
        <f t="shared" si="32"/>
        <v>0</v>
      </c>
      <c r="J69" s="16">
        <f t="shared" si="28"/>
        <v>0</v>
      </c>
      <c r="K69" s="16">
        <v>0</v>
      </c>
      <c r="L69" s="16">
        <v>0</v>
      </c>
      <c r="M69" s="16">
        <f t="shared" si="33"/>
        <v>0</v>
      </c>
      <c r="N69" s="16">
        <v>0</v>
      </c>
      <c r="O69" s="16"/>
    </row>
    <row r="70" spans="1:15" ht="11.25" customHeight="1" x14ac:dyDescent="0.25">
      <c r="A70" s="55"/>
      <c r="B70" s="57" t="s">
        <v>76</v>
      </c>
      <c r="C70" s="57"/>
      <c r="D70" s="16">
        <v>0</v>
      </c>
      <c r="E70" s="16">
        <v>0</v>
      </c>
      <c r="F70" s="16">
        <f t="shared" si="31"/>
        <v>0</v>
      </c>
      <c r="G70" s="16">
        <v>0</v>
      </c>
      <c r="H70" s="16">
        <v>0</v>
      </c>
      <c r="I70" s="16">
        <f t="shared" si="32"/>
        <v>0</v>
      </c>
      <c r="J70" s="16">
        <f t="shared" si="28"/>
        <v>0</v>
      </c>
      <c r="K70" s="16">
        <v>0</v>
      </c>
      <c r="L70" s="16">
        <v>0</v>
      </c>
      <c r="M70" s="16">
        <f t="shared" si="33"/>
        <v>0</v>
      </c>
      <c r="N70" s="16">
        <v>0</v>
      </c>
      <c r="O70" s="16"/>
    </row>
    <row r="71" spans="1:15" ht="12" customHeight="1" x14ac:dyDescent="0.25">
      <c r="A71" s="56"/>
      <c r="B71" s="60" t="s">
        <v>77</v>
      </c>
      <c r="C71" s="60"/>
      <c r="D71" s="17">
        <f>SUM(D62:D70)</f>
        <v>0</v>
      </c>
      <c r="E71" s="17">
        <f t="shared" ref="E71:M71" si="34">SUM(E62:E70)</f>
        <v>0</v>
      </c>
      <c r="F71" s="17">
        <f t="shared" si="34"/>
        <v>0</v>
      </c>
      <c r="G71" s="17">
        <f t="shared" si="34"/>
        <v>0</v>
      </c>
      <c r="H71" s="17">
        <f t="shared" si="34"/>
        <v>0</v>
      </c>
      <c r="I71" s="17">
        <f t="shared" si="34"/>
        <v>0</v>
      </c>
      <c r="J71" s="17">
        <f t="shared" si="34"/>
        <v>0</v>
      </c>
      <c r="K71" s="17">
        <f t="shared" si="34"/>
        <v>0</v>
      </c>
      <c r="L71" s="17">
        <f t="shared" si="34"/>
        <v>0</v>
      </c>
      <c r="M71" s="17">
        <f t="shared" si="34"/>
        <v>0</v>
      </c>
      <c r="N71" s="17"/>
      <c r="O71" s="17"/>
    </row>
    <row r="72" spans="1:15" ht="18.75" x14ac:dyDescent="0.25">
      <c r="A72" s="63" t="s">
        <v>111</v>
      </c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75" t="s">
        <v>0</v>
      </c>
      <c r="M72" s="75"/>
      <c r="N72" s="75"/>
      <c r="O72" s="75"/>
    </row>
    <row r="73" spans="1:15" ht="15.75" x14ac:dyDescent="0.25">
      <c r="A73" s="76" t="s">
        <v>1</v>
      </c>
      <c r="B73" s="77"/>
      <c r="C73" s="78"/>
      <c r="D73" s="82" t="s">
        <v>2</v>
      </c>
      <c r="E73" s="82"/>
      <c r="F73" s="82"/>
      <c r="G73" s="82" t="s">
        <v>3</v>
      </c>
      <c r="H73" s="82"/>
      <c r="I73" s="82"/>
      <c r="J73" s="82" t="s">
        <v>4</v>
      </c>
      <c r="K73" s="82" t="s">
        <v>5</v>
      </c>
      <c r="L73" s="82"/>
      <c r="M73" s="82"/>
      <c r="N73" s="83" t="s">
        <v>6</v>
      </c>
      <c r="O73" s="83"/>
    </row>
    <row r="74" spans="1:15" ht="15.75" x14ac:dyDescent="0.25">
      <c r="A74" s="79"/>
      <c r="B74" s="80"/>
      <c r="C74" s="81"/>
      <c r="D74" s="4" t="s">
        <v>7</v>
      </c>
      <c r="E74" s="4" t="s">
        <v>8</v>
      </c>
      <c r="F74" s="4" t="s">
        <v>9</v>
      </c>
      <c r="G74" s="4" t="s">
        <v>7</v>
      </c>
      <c r="H74" s="4" t="s">
        <v>8</v>
      </c>
      <c r="I74" s="4" t="s">
        <v>9</v>
      </c>
      <c r="J74" s="82"/>
      <c r="K74" s="4" t="s">
        <v>7</v>
      </c>
      <c r="L74" s="4" t="s">
        <v>8</v>
      </c>
      <c r="M74" s="4" t="s">
        <v>9</v>
      </c>
      <c r="N74" s="4" t="s">
        <v>7</v>
      </c>
      <c r="O74" s="4" t="s">
        <v>8</v>
      </c>
    </row>
    <row r="75" spans="1:15" ht="15.75" customHeight="1" x14ac:dyDescent="0.25">
      <c r="A75" s="91" t="s">
        <v>78</v>
      </c>
      <c r="B75" s="95" t="s">
        <v>79</v>
      </c>
      <c r="C75" s="7" t="s">
        <v>80</v>
      </c>
      <c r="D75" s="24">
        <v>0</v>
      </c>
      <c r="E75" s="24">
        <v>0</v>
      </c>
      <c r="F75" s="24">
        <f>SUM(D75:E75)</f>
        <v>0</v>
      </c>
      <c r="G75" s="24">
        <v>0</v>
      </c>
      <c r="H75" s="24">
        <v>0</v>
      </c>
      <c r="I75" s="24">
        <f>SUM(G75:H75)</f>
        <v>0</v>
      </c>
      <c r="J75" s="24">
        <f>I75+F75</f>
        <v>0</v>
      </c>
      <c r="K75" s="24">
        <v>0</v>
      </c>
      <c r="L75" s="24">
        <v>0</v>
      </c>
      <c r="M75" s="24">
        <f>SUM(K75:L75)</f>
        <v>0</v>
      </c>
      <c r="N75" s="24">
        <v>0</v>
      </c>
      <c r="O75" s="16"/>
    </row>
    <row r="76" spans="1:15" ht="15.75" x14ac:dyDescent="0.25">
      <c r="A76" s="92"/>
      <c r="B76" s="96"/>
      <c r="C76" s="7" t="s">
        <v>81</v>
      </c>
      <c r="D76" s="24">
        <v>0</v>
      </c>
      <c r="E76" s="24">
        <v>0</v>
      </c>
      <c r="F76" s="24">
        <f t="shared" ref="F76:F78" si="35">SUM(D76:E76)</f>
        <v>0</v>
      </c>
      <c r="G76" s="24">
        <v>0</v>
      </c>
      <c r="H76" s="24">
        <v>0</v>
      </c>
      <c r="I76" s="24">
        <f t="shared" ref="I76:I79" si="36">SUM(G76:H76)</f>
        <v>0</v>
      </c>
      <c r="J76" s="24">
        <f t="shared" ref="J76:J81" si="37">I76+F76</f>
        <v>0</v>
      </c>
      <c r="K76" s="24">
        <v>0</v>
      </c>
      <c r="L76" s="24">
        <v>0</v>
      </c>
      <c r="M76" s="24">
        <f t="shared" ref="M76:M81" si="38">SUM(K76:L76)</f>
        <v>0</v>
      </c>
      <c r="N76" s="24">
        <v>0</v>
      </c>
      <c r="O76" s="16"/>
    </row>
    <row r="77" spans="1:15" ht="15.75" x14ac:dyDescent="0.25">
      <c r="A77" s="92"/>
      <c r="B77" s="96"/>
      <c r="C77" s="7" t="s">
        <v>82</v>
      </c>
      <c r="D77" s="24">
        <v>0</v>
      </c>
      <c r="E77" s="24">
        <v>0</v>
      </c>
      <c r="F77" s="24">
        <f t="shared" si="35"/>
        <v>0</v>
      </c>
      <c r="G77" s="24">
        <v>0</v>
      </c>
      <c r="H77" s="24">
        <v>0</v>
      </c>
      <c r="I77" s="24">
        <f t="shared" si="36"/>
        <v>0</v>
      </c>
      <c r="J77" s="24">
        <f t="shared" si="37"/>
        <v>0</v>
      </c>
      <c r="K77" s="24">
        <v>0</v>
      </c>
      <c r="L77" s="24">
        <v>0</v>
      </c>
      <c r="M77" s="24">
        <f t="shared" si="38"/>
        <v>0</v>
      </c>
      <c r="N77" s="24">
        <v>0</v>
      </c>
      <c r="O77" s="16"/>
    </row>
    <row r="78" spans="1:15" ht="15.75" x14ac:dyDescent="0.25">
      <c r="A78" s="92"/>
      <c r="B78" s="96"/>
      <c r="C78" s="7" t="s">
        <v>83</v>
      </c>
      <c r="D78" s="24">
        <v>0</v>
      </c>
      <c r="E78" s="24">
        <v>0</v>
      </c>
      <c r="F78" s="24">
        <f t="shared" si="35"/>
        <v>0</v>
      </c>
      <c r="G78" s="24">
        <v>0</v>
      </c>
      <c r="H78" s="24">
        <v>0</v>
      </c>
      <c r="I78" s="24">
        <f t="shared" si="36"/>
        <v>0</v>
      </c>
      <c r="J78" s="24">
        <v>0</v>
      </c>
      <c r="K78" s="24">
        <v>0</v>
      </c>
      <c r="L78" s="24">
        <v>0</v>
      </c>
      <c r="M78" s="24">
        <f t="shared" si="38"/>
        <v>0</v>
      </c>
      <c r="N78" s="24">
        <v>0</v>
      </c>
      <c r="O78" s="16"/>
    </row>
    <row r="79" spans="1:15" ht="15.75" x14ac:dyDescent="0.25">
      <c r="A79" s="92"/>
      <c r="B79" s="96"/>
      <c r="C79" s="7" t="s">
        <v>84</v>
      </c>
      <c r="D79" s="24">
        <v>0</v>
      </c>
      <c r="E79" s="24">
        <v>0</v>
      </c>
      <c r="F79" s="24">
        <f>SUM(D79:E79)</f>
        <v>0</v>
      </c>
      <c r="G79" s="24">
        <v>0</v>
      </c>
      <c r="H79" s="24">
        <v>0</v>
      </c>
      <c r="I79" s="24">
        <f t="shared" si="36"/>
        <v>0</v>
      </c>
      <c r="J79" s="24">
        <f t="shared" si="37"/>
        <v>0</v>
      </c>
      <c r="K79" s="24">
        <v>0</v>
      </c>
      <c r="L79" s="24">
        <v>0</v>
      </c>
      <c r="M79" s="24">
        <f t="shared" si="38"/>
        <v>0</v>
      </c>
      <c r="N79" s="24">
        <v>0</v>
      </c>
      <c r="O79" s="16"/>
    </row>
    <row r="80" spans="1:15" ht="15.75" x14ac:dyDescent="0.25">
      <c r="A80" s="93"/>
      <c r="B80" s="97"/>
      <c r="C80" s="8" t="s">
        <v>85</v>
      </c>
      <c r="D80" s="26">
        <f>SUM(D75:D79)</f>
        <v>0</v>
      </c>
      <c r="E80" s="26">
        <f t="shared" ref="E80:M80" si="39">SUM(E75:E79)</f>
        <v>0</v>
      </c>
      <c r="F80" s="26">
        <f t="shared" si="39"/>
        <v>0</v>
      </c>
      <c r="G80" s="26">
        <f t="shared" si="39"/>
        <v>0</v>
      </c>
      <c r="H80" s="26">
        <f t="shared" si="39"/>
        <v>0</v>
      </c>
      <c r="I80" s="26">
        <f t="shared" si="39"/>
        <v>0</v>
      </c>
      <c r="J80" s="26">
        <f t="shared" si="39"/>
        <v>0</v>
      </c>
      <c r="K80" s="26">
        <f t="shared" si="39"/>
        <v>0</v>
      </c>
      <c r="L80" s="26">
        <f t="shared" si="39"/>
        <v>0</v>
      </c>
      <c r="M80" s="26">
        <f t="shared" si="39"/>
        <v>0</v>
      </c>
      <c r="N80" s="26"/>
      <c r="O80" s="21"/>
    </row>
    <row r="81" spans="1:16" ht="15.75" customHeight="1" x14ac:dyDescent="0.25">
      <c r="A81" s="92"/>
      <c r="B81" s="95" t="s">
        <v>86</v>
      </c>
      <c r="C81" s="7" t="s">
        <v>87</v>
      </c>
      <c r="D81" s="24">
        <v>0</v>
      </c>
      <c r="E81" s="24">
        <v>0</v>
      </c>
      <c r="F81" s="24">
        <f t="shared" ref="F81:F83" si="40">SUM(D81:E81)</f>
        <v>0</v>
      </c>
      <c r="G81" s="24">
        <v>0.4224</v>
      </c>
      <c r="H81" s="24">
        <v>0</v>
      </c>
      <c r="I81" s="24">
        <f t="shared" ref="I81:I83" si="41">SUM(G81:H81)</f>
        <v>0.4224</v>
      </c>
      <c r="J81" s="24">
        <f t="shared" si="37"/>
        <v>0.4224</v>
      </c>
      <c r="K81" s="24">
        <v>51</v>
      </c>
      <c r="L81" s="24">
        <v>0</v>
      </c>
      <c r="M81" s="24">
        <f t="shared" si="38"/>
        <v>51</v>
      </c>
      <c r="N81" s="24">
        <f t="shared" ref="N81" si="42">(K81/G81)*1000</f>
        <v>120738.63636363635</v>
      </c>
      <c r="O81" s="16"/>
    </row>
    <row r="82" spans="1:16" ht="15.75" x14ac:dyDescent="0.25">
      <c r="A82" s="92"/>
      <c r="B82" s="96"/>
      <c r="C82" s="7" t="s">
        <v>88</v>
      </c>
      <c r="D82" s="24">
        <v>0</v>
      </c>
      <c r="E82" s="24">
        <v>0</v>
      </c>
      <c r="F82" s="24">
        <f t="shared" si="40"/>
        <v>0</v>
      </c>
      <c r="G82" s="24">
        <v>0</v>
      </c>
      <c r="H82" s="24">
        <v>0</v>
      </c>
      <c r="I82" s="24">
        <f t="shared" si="41"/>
        <v>0</v>
      </c>
      <c r="J82" s="24">
        <v>0</v>
      </c>
      <c r="K82" s="24">
        <v>0</v>
      </c>
      <c r="L82" s="24">
        <v>0</v>
      </c>
      <c r="M82" s="24">
        <v>0</v>
      </c>
      <c r="N82" s="24">
        <v>0</v>
      </c>
      <c r="O82" s="16"/>
    </row>
    <row r="83" spans="1:16" ht="15.75" x14ac:dyDescent="0.25">
      <c r="A83" s="92"/>
      <c r="B83" s="96"/>
      <c r="C83" s="7" t="s">
        <v>89</v>
      </c>
      <c r="D83" s="24">
        <v>0</v>
      </c>
      <c r="E83" s="24">
        <v>0</v>
      </c>
      <c r="F83" s="24">
        <f t="shared" si="40"/>
        <v>0</v>
      </c>
      <c r="G83" s="24">
        <v>0.03</v>
      </c>
      <c r="H83" s="24">
        <v>0</v>
      </c>
      <c r="I83" s="24">
        <f t="shared" si="41"/>
        <v>0.03</v>
      </c>
      <c r="J83" s="24">
        <v>0.03</v>
      </c>
      <c r="K83" s="24">
        <v>0</v>
      </c>
      <c r="L83" s="24">
        <v>0</v>
      </c>
      <c r="M83" s="24">
        <v>0</v>
      </c>
      <c r="N83" s="24">
        <v>0</v>
      </c>
      <c r="O83" s="16"/>
    </row>
    <row r="84" spans="1:16" ht="15.75" x14ac:dyDescent="0.25">
      <c r="A84" s="93"/>
      <c r="B84" s="97"/>
      <c r="C84" s="8" t="s">
        <v>90</v>
      </c>
      <c r="D84" s="26">
        <f>SUM(D81:D83)</f>
        <v>0</v>
      </c>
      <c r="E84" s="26">
        <f t="shared" ref="E84:M84" si="43">SUM(E81:E83)</f>
        <v>0</v>
      </c>
      <c r="F84" s="26">
        <f t="shared" si="43"/>
        <v>0</v>
      </c>
      <c r="G84" s="26">
        <f t="shared" si="43"/>
        <v>0.45240000000000002</v>
      </c>
      <c r="H84" s="26">
        <f t="shared" si="43"/>
        <v>0</v>
      </c>
      <c r="I84" s="26">
        <f t="shared" si="43"/>
        <v>0.45240000000000002</v>
      </c>
      <c r="J84" s="26">
        <f t="shared" si="43"/>
        <v>0.45240000000000002</v>
      </c>
      <c r="K84" s="26">
        <f t="shared" si="43"/>
        <v>51</v>
      </c>
      <c r="L84" s="26">
        <f t="shared" si="43"/>
        <v>0</v>
      </c>
      <c r="M84" s="26">
        <f t="shared" si="43"/>
        <v>51</v>
      </c>
      <c r="N84" s="26"/>
      <c r="O84" s="21"/>
    </row>
    <row r="85" spans="1:16" ht="21" customHeight="1" x14ac:dyDescent="0.25">
      <c r="A85" s="94"/>
      <c r="B85" s="60" t="s">
        <v>91</v>
      </c>
      <c r="C85" s="60"/>
      <c r="D85" s="27">
        <f t="shared" ref="D85:M85" si="44">D80+D84</f>
        <v>0</v>
      </c>
      <c r="E85" s="27">
        <f t="shared" si="44"/>
        <v>0</v>
      </c>
      <c r="F85" s="27">
        <f t="shared" si="44"/>
        <v>0</v>
      </c>
      <c r="G85" s="27">
        <f t="shared" si="44"/>
        <v>0.45240000000000002</v>
      </c>
      <c r="H85" s="27">
        <f t="shared" si="44"/>
        <v>0</v>
      </c>
      <c r="I85" s="27">
        <f t="shared" si="44"/>
        <v>0.45240000000000002</v>
      </c>
      <c r="J85" s="27">
        <f t="shared" si="44"/>
        <v>0.45240000000000002</v>
      </c>
      <c r="K85" s="27">
        <f t="shared" si="44"/>
        <v>51</v>
      </c>
      <c r="L85" s="27">
        <f t="shared" si="44"/>
        <v>0</v>
      </c>
      <c r="M85" s="27">
        <f t="shared" si="44"/>
        <v>51</v>
      </c>
      <c r="N85" s="27"/>
      <c r="O85" s="17"/>
    </row>
    <row r="86" spans="1:16" ht="15.75" customHeight="1" x14ac:dyDescent="0.25">
      <c r="A86" s="55" t="s">
        <v>92</v>
      </c>
      <c r="B86" s="57" t="s">
        <v>93</v>
      </c>
      <c r="C86" s="57"/>
      <c r="D86" s="16">
        <v>0</v>
      </c>
      <c r="E86" s="16">
        <v>0</v>
      </c>
      <c r="F86" s="16">
        <f>SUM(D86:E86)</f>
        <v>0</v>
      </c>
      <c r="G86" s="16">
        <v>0</v>
      </c>
      <c r="H86" s="16">
        <v>0</v>
      </c>
      <c r="I86" s="16">
        <f>SUM(G86:H86)</f>
        <v>0</v>
      </c>
      <c r="J86" s="16">
        <f>I86+F86</f>
        <v>0</v>
      </c>
      <c r="K86" s="16">
        <v>0</v>
      </c>
      <c r="L86" s="16">
        <v>0</v>
      </c>
      <c r="M86" s="16">
        <f>SUM(K86:L86)</f>
        <v>0</v>
      </c>
      <c r="N86" s="16">
        <v>0</v>
      </c>
      <c r="O86" s="16"/>
    </row>
    <row r="87" spans="1:16" ht="15.75" customHeight="1" x14ac:dyDescent="0.25">
      <c r="A87" s="55"/>
      <c r="B87" s="57" t="s">
        <v>94</v>
      </c>
      <c r="C87" s="57"/>
      <c r="D87" s="16">
        <v>0</v>
      </c>
      <c r="E87" s="16">
        <v>0</v>
      </c>
      <c r="F87" s="16">
        <f t="shared" ref="F87:F93" si="45">SUM(D87:E87)</f>
        <v>0</v>
      </c>
      <c r="G87" s="16">
        <v>0</v>
      </c>
      <c r="H87" s="16">
        <v>0</v>
      </c>
      <c r="I87" s="16">
        <f t="shared" ref="I87:I94" si="46">SUM(G87:H87)</f>
        <v>0</v>
      </c>
      <c r="J87" s="16">
        <f t="shared" ref="J87:J94" si="47">I87+F87</f>
        <v>0</v>
      </c>
      <c r="K87" s="16">
        <v>0</v>
      </c>
      <c r="L87" s="16">
        <v>0</v>
      </c>
      <c r="M87" s="16">
        <f t="shared" ref="M87:M94" si="48">SUM(K87:L87)</f>
        <v>0</v>
      </c>
      <c r="N87" s="16">
        <v>0</v>
      </c>
      <c r="O87" s="16"/>
    </row>
    <row r="88" spans="1:16" ht="15.75" customHeight="1" x14ac:dyDescent="0.25">
      <c r="A88" s="55"/>
      <c r="B88" s="57" t="s">
        <v>95</v>
      </c>
      <c r="C88" s="57"/>
      <c r="D88" s="16">
        <v>1</v>
      </c>
      <c r="E88" s="16">
        <v>1</v>
      </c>
      <c r="F88" s="16">
        <f t="shared" si="45"/>
        <v>2</v>
      </c>
      <c r="G88" s="16">
        <v>7.47</v>
      </c>
      <c r="H88" s="16">
        <v>0.4</v>
      </c>
      <c r="I88" s="16">
        <f t="shared" si="46"/>
        <v>7.87</v>
      </c>
      <c r="J88" s="16">
        <f t="shared" si="47"/>
        <v>9.870000000000001</v>
      </c>
      <c r="K88" s="16">
        <v>2.5000000000000001E-2</v>
      </c>
      <c r="L88" s="16">
        <v>1E-3</v>
      </c>
      <c r="M88" s="16">
        <f t="shared" si="48"/>
        <v>2.6000000000000002E-2</v>
      </c>
      <c r="N88" s="16">
        <f t="shared" ref="N88:O93" si="49">(K88/G88)*1000</f>
        <v>3.346720214190094</v>
      </c>
      <c r="O88" s="16">
        <f t="shared" si="49"/>
        <v>2.5</v>
      </c>
    </row>
    <row r="89" spans="1:16" ht="15.75" customHeight="1" x14ac:dyDescent="0.25">
      <c r="A89" s="55"/>
      <c r="B89" s="57" t="s">
        <v>96</v>
      </c>
      <c r="C89" s="57"/>
      <c r="D89" s="16">
        <v>5</v>
      </c>
      <c r="E89" s="16">
        <v>11</v>
      </c>
      <c r="F89" s="16">
        <f t="shared" si="45"/>
        <v>16</v>
      </c>
      <c r="G89" s="16">
        <v>10.9</v>
      </c>
      <c r="H89" s="16">
        <v>0</v>
      </c>
      <c r="I89" s="16">
        <f t="shared" si="46"/>
        <v>10.9</v>
      </c>
      <c r="J89" s="16">
        <f t="shared" si="47"/>
        <v>26.9</v>
      </c>
      <c r="K89" s="16">
        <v>21</v>
      </c>
      <c r="L89" s="16">
        <v>0</v>
      </c>
      <c r="M89" s="16">
        <f t="shared" si="48"/>
        <v>21</v>
      </c>
      <c r="N89" s="16">
        <f t="shared" si="49"/>
        <v>1926.605504587156</v>
      </c>
      <c r="O89" s="16">
        <v>0</v>
      </c>
      <c r="P89" s="9"/>
    </row>
    <row r="90" spans="1:16" ht="15.75" customHeight="1" x14ac:dyDescent="0.25">
      <c r="A90" s="55"/>
      <c r="B90" s="57" t="s">
        <v>97</v>
      </c>
      <c r="C90" s="57"/>
      <c r="D90" s="45">
        <v>360</v>
      </c>
      <c r="E90" s="45">
        <v>0</v>
      </c>
      <c r="F90" s="45">
        <f t="shared" si="45"/>
        <v>360</v>
      </c>
      <c r="G90" s="45">
        <v>0</v>
      </c>
      <c r="H90" s="45">
        <v>0</v>
      </c>
      <c r="I90" s="45">
        <f t="shared" si="46"/>
        <v>0</v>
      </c>
      <c r="J90" s="45">
        <f t="shared" si="47"/>
        <v>360</v>
      </c>
      <c r="K90" s="45">
        <v>0</v>
      </c>
      <c r="L90" s="45">
        <v>0</v>
      </c>
      <c r="M90" s="45">
        <f t="shared" si="48"/>
        <v>0</v>
      </c>
      <c r="N90" s="45">
        <v>0</v>
      </c>
      <c r="O90" s="45"/>
    </row>
    <row r="91" spans="1:16" ht="15.75" customHeight="1" x14ac:dyDescent="0.25">
      <c r="A91" s="55"/>
      <c r="B91" s="57" t="s">
        <v>98</v>
      </c>
      <c r="C91" s="57"/>
      <c r="D91" s="16">
        <v>0</v>
      </c>
      <c r="E91" s="16">
        <v>0</v>
      </c>
      <c r="F91" s="16">
        <f t="shared" si="45"/>
        <v>0</v>
      </c>
      <c r="G91" s="16">
        <v>0</v>
      </c>
      <c r="H91" s="16">
        <v>0</v>
      </c>
      <c r="I91" s="16">
        <f t="shared" si="46"/>
        <v>0</v>
      </c>
      <c r="J91" s="16">
        <f t="shared" si="47"/>
        <v>0</v>
      </c>
      <c r="K91" s="16">
        <v>0</v>
      </c>
      <c r="L91" s="16">
        <v>0</v>
      </c>
      <c r="M91" s="16">
        <f t="shared" si="48"/>
        <v>0</v>
      </c>
      <c r="N91" s="16">
        <v>0</v>
      </c>
      <c r="O91" s="16"/>
    </row>
    <row r="92" spans="1:16" ht="15.75" customHeight="1" x14ac:dyDescent="0.25">
      <c r="A92" s="55"/>
      <c r="B92" s="57" t="s">
        <v>99</v>
      </c>
      <c r="C92" s="57"/>
      <c r="D92" s="16">
        <v>0</v>
      </c>
      <c r="E92" s="16">
        <v>0</v>
      </c>
      <c r="F92" s="16">
        <f t="shared" si="45"/>
        <v>0</v>
      </c>
      <c r="G92" s="16">
        <v>5.28</v>
      </c>
      <c r="H92" s="16">
        <v>31.78</v>
      </c>
      <c r="I92" s="16">
        <f t="shared" si="46"/>
        <v>37.06</v>
      </c>
      <c r="J92" s="16">
        <f t="shared" si="47"/>
        <v>37.06</v>
      </c>
      <c r="K92" s="16">
        <v>6.7030000000000003</v>
      </c>
      <c r="L92" s="16">
        <v>1.01</v>
      </c>
      <c r="M92" s="16">
        <f t="shared" si="48"/>
        <v>7.7130000000000001</v>
      </c>
      <c r="N92" s="16">
        <f t="shared" si="49"/>
        <v>1269.5075757575758</v>
      </c>
      <c r="O92" s="16">
        <f t="shared" si="49"/>
        <v>31.780994336060417</v>
      </c>
    </row>
    <row r="93" spans="1:16" ht="15.75" customHeight="1" x14ac:dyDescent="0.25">
      <c r="A93" s="55"/>
      <c r="B93" s="57" t="s">
        <v>100</v>
      </c>
      <c r="C93" s="57"/>
      <c r="D93" s="16">
        <v>0</v>
      </c>
      <c r="E93" s="16">
        <v>0</v>
      </c>
      <c r="F93" s="16">
        <f t="shared" si="45"/>
        <v>0</v>
      </c>
      <c r="G93" s="29">
        <v>0.47376000000000001</v>
      </c>
      <c r="H93" s="16">
        <v>0</v>
      </c>
      <c r="I93" s="29">
        <f t="shared" si="46"/>
        <v>0.47376000000000001</v>
      </c>
      <c r="J93" s="29">
        <f t="shared" si="47"/>
        <v>0.47376000000000001</v>
      </c>
      <c r="K93" s="16">
        <v>90.1</v>
      </c>
      <c r="L93" s="16">
        <v>0</v>
      </c>
      <c r="M93" s="16">
        <f t="shared" si="48"/>
        <v>90.1</v>
      </c>
      <c r="N93" s="16">
        <f t="shared" si="49"/>
        <v>190180.68220195879</v>
      </c>
      <c r="O93" s="16"/>
    </row>
    <row r="94" spans="1:16" ht="15.75" customHeight="1" x14ac:dyDescent="0.25">
      <c r="A94" s="55"/>
      <c r="B94" s="57" t="s">
        <v>101</v>
      </c>
      <c r="C94" s="57"/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f t="shared" si="46"/>
        <v>0</v>
      </c>
      <c r="J94" s="16">
        <f t="shared" si="47"/>
        <v>0</v>
      </c>
      <c r="K94" s="16">
        <v>0</v>
      </c>
      <c r="L94" s="16">
        <v>0</v>
      </c>
      <c r="M94" s="16">
        <f t="shared" si="48"/>
        <v>0</v>
      </c>
      <c r="N94" s="16">
        <v>0</v>
      </c>
      <c r="O94" s="16"/>
    </row>
    <row r="95" spans="1:16" ht="15.75" customHeight="1" x14ac:dyDescent="0.25">
      <c r="A95" s="56"/>
      <c r="B95" s="60" t="s">
        <v>102</v>
      </c>
      <c r="C95" s="60"/>
      <c r="D95" s="22">
        <f>SUM(D86:D94)</f>
        <v>366</v>
      </c>
      <c r="E95" s="22">
        <f t="shared" ref="E95:M95" si="50">SUM(E86:E94)</f>
        <v>12</v>
      </c>
      <c r="F95" s="22">
        <f t="shared" si="50"/>
        <v>378</v>
      </c>
      <c r="G95" s="22">
        <f t="shared" si="50"/>
        <v>24.123760000000001</v>
      </c>
      <c r="H95" s="22">
        <f t="shared" si="50"/>
        <v>32.18</v>
      </c>
      <c r="I95" s="22">
        <f t="shared" si="50"/>
        <v>56.303759999999997</v>
      </c>
      <c r="J95" s="22">
        <f t="shared" si="50"/>
        <v>434.30376000000001</v>
      </c>
      <c r="K95" s="22">
        <f t="shared" si="50"/>
        <v>117.82799999999999</v>
      </c>
      <c r="L95" s="22">
        <f t="shared" si="50"/>
        <v>1.0109999999999999</v>
      </c>
      <c r="M95" s="22">
        <f t="shared" si="50"/>
        <v>118.839</v>
      </c>
      <c r="N95" s="22"/>
      <c r="O95" s="22"/>
    </row>
    <row r="96" spans="1:16" ht="15.75" x14ac:dyDescent="0.25">
      <c r="A96" s="88" t="s">
        <v>103</v>
      </c>
      <c r="B96" s="89"/>
      <c r="C96" s="90"/>
      <c r="D96" s="49">
        <f t="shared" ref="D96:M96" si="51">D8+D19+D25+D33+D44+D61+D71+D85+D95</f>
        <v>694.10000000000014</v>
      </c>
      <c r="E96" s="49">
        <f t="shared" si="51"/>
        <v>76</v>
      </c>
      <c r="F96" s="49">
        <f t="shared" si="51"/>
        <v>770.10000000000014</v>
      </c>
      <c r="G96" s="49">
        <f t="shared" si="51"/>
        <v>1892.1301600000002</v>
      </c>
      <c r="H96" s="50">
        <f t="shared" si="51"/>
        <v>56.18</v>
      </c>
      <c r="I96" s="49">
        <f t="shared" si="51"/>
        <v>1948.3101600000002</v>
      </c>
      <c r="J96" s="49">
        <f t="shared" si="51"/>
        <v>2718.4101600000004</v>
      </c>
      <c r="K96" s="51">
        <f t="shared" si="51"/>
        <v>19637.808000000001</v>
      </c>
      <c r="L96" s="49">
        <f t="shared" si="51"/>
        <v>10.610999999999999</v>
      </c>
      <c r="M96" s="50">
        <f t="shared" si="51"/>
        <v>19648.418999999998</v>
      </c>
      <c r="N96" s="49"/>
      <c r="O96" s="49"/>
    </row>
    <row r="97" spans="1:15" x14ac:dyDescent="0.25">
      <c r="A97" s="87" t="s">
        <v>104</v>
      </c>
      <c r="B97" s="87"/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</row>
  </sheetData>
  <mergeCells count="106">
    <mergeCell ref="A73:C74"/>
    <mergeCell ref="D73:F73"/>
    <mergeCell ref="G73:I73"/>
    <mergeCell ref="J73:J74"/>
    <mergeCell ref="K73:M73"/>
    <mergeCell ref="N73:O73"/>
    <mergeCell ref="A97:O97"/>
    <mergeCell ref="B91:C91"/>
    <mergeCell ref="B92:C92"/>
    <mergeCell ref="B93:C93"/>
    <mergeCell ref="B94:C94"/>
    <mergeCell ref="B95:C95"/>
    <mergeCell ref="A96:C96"/>
    <mergeCell ref="A75:A85"/>
    <mergeCell ref="B75:B80"/>
    <mergeCell ref="B81:B84"/>
    <mergeCell ref="B85:C85"/>
    <mergeCell ref="A86:A95"/>
    <mergeCell ref="B86:C86"/>
    <mergeCell ref="B87:C87"/>
    <mergeCell ref="B88:C88"/>
    <mergeCell ref="B89:C89"/>
    <mergeCell ref="B90:C90"/>
    <mergeCell ref="B55:C55"/>
    <mergeCell ref="B56:C56"/>
    <mergeCell ref="B57:C57"/>
    <mergeCell ref="B58:C58"/>
    <mergeCell ref="B59:C59"/>
    <mergeCell ref="B60:C60"/>
    <mergeCell ref="B70:C70"/>
    <mergeCell ref="B71:C71"/>
    <mergeCell ref="L72:O72"/>
    <mergeCell ref="A72:K72"/>
    <mergeCell ref="B61:C61"/>
    <mergeCell ref="A62:A71"/>
    <mergeCell ref="B62:C62"/>
    <mergeCell ref="B63:C63"/>
    <mergeCell ref="B64:C64"/>
    <mergeCell ref="B65:C65"/>
    <mergeCell ref="B66:C66"/>
    <mergeCell ref="B67:C67"/>
    <mergeCell ref="B68:C68"/>
    <mergeCell ref="B69:C69"/>
    <mergeCell ref="A45:A61"/>
    <mergeCell ref="B45:C45"/>
    <mergeCell ref="B46:B53"/>
    <mergeCell ref="B54:C54"/>
    <mergeCell ref="A37:A44"/>
    <mergeCell ref="B37:C37"/>
    <mergeCell ref="B38:C38"/>
    <mergeCell ref="B39:C39"/>
    <mergeCell ref="B40:C40"/>
    <mergeCell ref="B41:C41"/>
    <mergeCell ref="B42:C42"/>
    <mergeCell ref="B43:C43"/>
    <mergeCell ref="B44:C44"/>
    <mergeCell ref="A34:K34"/>
    <mergeCell ref="L34:O34"/>
    <mergeCell ref="A35:C36"/>
    <mergeCell ref="D35:F35"/>
    <mergeCell ref="G35:I35"/>
    <mergeCell ref="J35:J36"/>
    <mergeCell ref="K35:M35"/>
    <mergeCell ref="N35:O35"/>
    <mergeCell ref="A26:A33"/>
    <mergeCell ref="B26:C26"/>
    <mergeCell ref="B27:C27"/>
    <mergeCell ref="B28:C28"/>
    <mergeCell ref="B29:C29"/>
    <mergeCell ref="B30:C30"/>
    <mergeCell ref="B31:C31"/>
    <mergeCell ref="B32:C32"/>
    <mergeCell ref="B33:C33"/>
    <mergeCell ref="B18:C18"/>
    <mergeCell ref="B19:C19"/>
    <mergeCell ref="A20:A25"/>
    <mergeCell ref="B20:C20"/>
    <mergeCell ref="B21:C21"/>
    <mergeCell ref="B22:C22"/>
    <mergeCell ref="B23:C23"/>
    <mergeCell ref="B24:C24"/>
    <mergeCell ref="B25:C25"/>
    <mergeCell ref="A9:A19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A4:A8"/>
    <mergeCell ref="B4:C4"/>
    <mergeCell ref="B5:C5"/>
    <mergeCell ref="B6:C6"/>
    <mergeCell ref="B7:C7"/>
    <mergeCell ref="B8:C8"/>
    <mergeCell ref="A1:K1"/>
    <mergeCell ref="L1:O1"/>
    <mergeCell ref="A2:C3"/>
    <mergeCell ref="D2:F2"/>
    <mergeCell ref="G2:I2"/>
    <mergeCell ref="J2:J3"/>
    <mergeCell ref="K2:M2"/>
    <mergeCell ref="N2:O2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G107"/>
  <sheetViews>
    <sheetView rightToLeft="1" workbookViewId="0">
      <selection activeCell="A119" sqref="A119"/>
    </sheetView>
  </sheetViews>
  <sheetFormatPr defaultRowHeight="22.5" x14ac:dyDescent="0.6"/>
  <cols>
    <col min="1" max="1" width="3.7109375" style="48" customWidth="1"/>
    <col min="2" max="2" width="3.28515625" customWidth="1"/>
    <col min="3" max="3" width="16" customWidth="1"/>
    <col min="4" max="4" width="8" customWidth="1"/>
    <col min="5" max="5" width="5.42578125" customWidth="1"/>
    <col min="6" max="6" width="8.140625" customWidth="1"/>
    <col min="7" max="7" width="9.42578125" customWidth="1"/>
    <col min="8" max="8" width="5.42578125" customWidth="1"/>
    <col min="9" max="10" width="8.7109375" customWidth="1"/>
    <col min="11" max="11" width="9.42578125" customWidth="1"/>
    <col min="12" max="12" width="6.42578125" customWidth="1"/>
    <col min="13" max="13" width="9.7109375" customWidth="1"/>
    <col min="14" max="14" width="11.5703125" customWidth="1"/>
    <col min="15" max="15" width="11.140625" customWidth="1"/>
    <col min="16" max="16" width="4" customWidth="1"/>
    <col min="17" max="17" width="3.5703125" style="48" customWidth="1"/>
    <col min="18" max="18" width="3.42578125" customWidth="1"/>
    <col min="19" max="19" width="15.7109375" customWidth="1"/>
    <col min="20" max="20" width="9.5703125" bestFit="1" customWidth="1"/>
    <col min="21" max="21" width="6.85546875" customWidth="1"/>
    <col min="22" max="22" width="9.5703125" bestFit="1" customWidth="1"/>
    <col min="23" max="23" width="9.28515625" customWidth="1"/>
    <col min="24" max="24" width="7.7109375" customWidth="1"/>
    <col min="25" max="25" width="9.5703125" bestFit="1" customWidth="1"/>
    <col min="26" max="26" width="10.5703125" bestFit="1" customWidth="1"/>
    <col min="27" max="27" width="9.7109375" bestFit="1" customWidth="1"/>
    <col min="28" max="28" width="7.7109375" customWidth="1"/>
    <col min="29" max="29" width="9.7109375" bestFit="1" customWidth="1"/>
    <col min="30" max="30" width="10.140625" customWidth="1"/>
    <col min="31" max="31" width="7.42578125" customWidth="1"/>
    <col min="32" max="32" width="4.28515625" customWidth="1"/>
    <col min="33" max="33" width="3.7109375" style="48" customWidth="1"/>
    <col min="34" max="34" width="4" customWidth="1"/>
    <col min="35" max="35" width="14.85546875" customWidth="1"/>
    <col min="36" max="36" width="9.28515625" bestFit="1" customWidth="1"/>
    <col min="37" max="37" width="7.5703125" customWidth="1"/>
    <col min="38" max="38" width="9.5703125" bestFit="1" customWidth="1"/>
    <col min="39" max="39" width="9.28515625" bestFit="1" customWidth="1"/>
    <col min="40" max="40" width="6.28515625" customWidth="1"/>
    <col min="41" max="42" width="9.28515625" bestFit="1" customWidth="1"/>
    <col min="43" max="43" width="10.28515625" bestFit="1" customWidth="1"/>
    <col min="44" max="44" width="7.140625" customWidth="1"/>
    <col min="45" max="45" width="10.42578125" bestFit="1" customWidth="1"/>
    <col min="46" max="46" width="8" customWidth="1"/>
    <col min="47" max="47" width="7.5703125" customWidth="1"/>
  </cols>
  <sheetData>
    <row r="1" spans="1:33" ht="18" customHeight="1" x14ac:dyDescent="0.25">
      <c r="A1" s="61" t="s">
        <v>112</v>
      </c>
      <c r="B1" s="61"/>
      <c r="C1" s="61"/>
      <c r="D1" s="62"/>
      <c r="E1" s="62"/>
      <c r="F1" s="62"/>
      <c r="G1" s="62"/>
      <c r="H1" s="62"/>
      <c r="I1" s="62"/>
      <c r="J1" s="62"/>
      <c r="K1" s="63"/>
      <c r="L1" s="64" t="s">
        <v>0</v>
      </c>
      <c r="M1" s="64"/>
      <c r="N1" s="64"/>
      <c r="O1" s="64"/>
      <c r="Q1"/>
      <c r="AG1"/>
    </row>
    <row r="2" spans="1:33" ht="15.75" x14ac:dyDescent="0.25">
      <c r="A2" s="65" t="s">
        <v>1</v>
      </c>
      <c r="B2" s="66"/>
      <c r="C2" s="67"/>
      <c r="D2" s="71" t="s">
        <v>2</v>
      </c>
      <c r="E2" s="71"/>
      <c r="F2" s="71"/>
      <c r="G2" s="71" t="s">
        <v>3</v>
      </c>
      <c r="H2" s="71"/>
      <c r="I2" s="71"/>
      <c r="J2" s="71" t="s">
        <v>4</v>
      </c>
      <c r="K2" s="71" t="s">
        <v>5</v>
      </c>
      <c r="L2" s="71"/>
      <c r="M2" s="71"/>
      <c r="N2" s="72" t="s">
        <v>6</v>
      </c>
      <c r="O2" s="72"/>
      <c r="Q2"/>
      <c r="AG2"/>
    </row>
    <row r="3" spans="1:33" ht="15.75" x14ac:dyDescent="0.25">
      <c r="A3" s="68"/>
      <c r="B3" s="69"/>
      <c r="C3" s="70"/>
      <c r="D3" s="3" t="s">
        <v>7</v>
      </c>
      <c r="E3" s="3" t="s">
        <v>8</v>
      </c>
      <c r="F3" s="3" t="s">
        <v>9</v>
      </c>
      <c r="G3" s="3" t="s">
        <v>7</v>
      </c>
      <c r="H3" s="3" t="s">
        <v>8</v>
      </c>
      <c r="I3" s="3" t="s">
        <v>9</v>
      </c>
      <c r="J3" s="71"/>
      <c r="K3" s="3" t="s">
        <v>7</v>
      </c>
      <c r="L3" s="3" t="s">
        <v>8</v>
      </c>
      <c r="M3" s="3" t="s">
        <v>9</v>
      </c>
      <c r="N3" s="3" t="s">
        <v>7</v>
      </c>
      <c r="O3" s="3" t="s">
        <v>8</v>
      </c>
      <c r="Q3"/>
      <c r="AG3"/>
    </row>
    <row r="4" spans="1:33" ht="15.75" customHeight="1" x14ac:dyDescent="0.25">
      <c r="A4" s="55" t="s">
        <v>10</v>
      </c>
      <c r="B4" s="57" t="s">
        <v>11</v>
      </c>
      <c r="C4" s="57"/>
      <c r="D4" s="16">
        <v>1.06</v>
      </c>
      <c r="E4" s="16">
        <v>0</v>
      </c>
      <c r="F4" s="16">
        <f>SUM(D4:E4)</f>
        <v>1.06</v>
      </c>
      <c r="G4" s="16">
        <v>17.393000000000001</v>
      </c>
      <c r="H4" s="16">
        <v>0</v>
      </c>
      <c r="I4" s="16">
        <f>SUM(G4:H4)</f>
        <v>17.393000000000001</v>
      </c>
      <c r="J4" s="16">
        <f>I4+F4</f>
        <v>18.452999999999999</v>
      </c>
      <c r="K4" s="16">
        <v>168.446</v>
      </c>
      <c r="L4" s="16">
        <v>0</v>
      </c>
      <c r="M4" s="16">
        <f>SUM(K4:L4)</f>
        <v>168.446</v>
      </c>
      <c r="N4" s="16">
        <f>(K4/G4)*1000</f>
        <v>9684.7007416776851</v>
      </c>
      <c r="O4" s="16"/>
      <c r="Q4"/>
      <c r="AG4"/>
    </row>
    <row r="5" spans="1:33" ht="15.75" customHeight="1" x14ac:dyDescent="0.25">
      <c r="A5" s="55"/>
      <c r="B5" s="57" t="s">
        <v>12</v>
      </c>
      <c r="C5" s="57"/>
      <c r="D5" s="16">
        <v>3.58</v>
      </c>
      <c r="E5" s="16">
        <v>0</v>
      </c>
      <c r="F5" s="16">
        <f t="shared" ref="F5:F7" si="0">SUM(D5:E5)</f>
        <v>3.58</v>
      </c>
      <c r="G5" s="16">
        <v>8.3879999999999999</v>
      </c>
      <c r="H5" s="16">
        <v>0</v>
      </c>
      <c r="I5" s="16">
        <f t="shared" ref="I5:I32" si="1">SUM(G5:H5)</f>
        <v>8.3879999999999999</v>
      </c>
      <c r="J5" s="16">
        <f t="shared" ref="J5:J7" si="2">I5+F5</f>
        <v>11.968</v>
      </c>
      <c r="K5" s="16">
        <v>80.5</v>
      </c>
      <c r="L5" s="16">
        <v>0</v>
      </c>
      <c r="M5" s="16">
        <f>SUM(K5:L5)</f>
        <v>80.5</v>
      </c>
      <c r="N5" s="16">
        <f t="shared" ref="N5:N30" si="3">(K5/G5)*1000</f>
        <v>9597.0433953266584</v>
      </c>
      <c r="O5" s="16"/>
      <c r="Q5"/>
      <c r="AG5"/>
    </row>
    <row r="6" spans="1:33" ht="15.75" x14ac:dyDescent="0.25">
      <c r="A6" s="55"/>
      <c r="B6" s="57" t="s">
        <v>13</v>
      </c>
      <c r="C6" s="57"/>
      <c r="D6" s="28">
        <v>5.3780000000000001</v>
      </c>
      <c r="E6" s="28">
        <v>0</v>
      </c>
      <c r="F6" s="28">
        <f t="shared" si="0"/>
        <v>5.3780000000000001</v>
      </c>
      <c r="G6" s="28">
        <v>5</v>
      </c>
      <c r="H6" s="28">
        <v>0</v>
      </c>
      <c r="I6" s="28">
        <f t="shared" si="1"/>
        <v>5</v>
      </c>
      <c r="J6" s="28">
        <f t="shared" si="2"/>
        <v>10.378</v>
      </c>
      <c r="K6" s="28">
        <v>26.02</v>
      </c>
      <c r="L6" s="28">
        <v>0</v>
      </c>
      <c r="M6" s="28">
        <f>SUM(K6:L6)</f>
        <v>26.02</v>
      </c>
      <c r="N6" s="28">
        <f t="shared" si="3"/>
        <v>5204</v>
      </c>
      <c r="O6" s="28"/>
      <c r="Q6"/>
      <c r="AG6"/>
    </row>
    <row r="7" spans="1:33" ht="12" customHeight="1" x14ac:dyDescent="0.25">
      <c r="A7" s="55"/>
      <c r="B7" s="58" t="s">
        <v>107</v>
      </c>
      <c r="C7" s="59"/>
      <c r="D7" s="16">
        <v>0</v>
      </c>
      <c r="E7" s="16">
        <v>0</v>
      </c>
      <c r="F7" s="16">
        <f t="shared" si="0"/>
        <v>0</v>
      </c>
      <c r="G7" s="16">
        <v>0</v>
      </c>
      <c r="H7" s="16">
        <v>0</v>
      </c>
      <c r="I7" s="16">
        <f t="shared" si="1"/>
        <v>0</v>
      </c>
      <c r="J7" s="16">
        <f t="shared" si="2"/>
        <v>0</v>
      </c>
      <c r="K7" s="16">
        <v>0</v>
      </c>
      <c r="L7" s="16">
        <v>0</v>
      </c>
      <c r="M7" s="16">
        <f t="shared" ref="M7:M32" si="4">SUM(K7:L7)</f>
        <v>0</v>
      </c>
      <c r="N7" s="16">
        <v>0</v>
      </c>
      <c r="O7" s="16"/>
      <c r="Q7"/>
      <c r="AG7"/>
    </row>
    <row r="8" spans="1:33" ht="15.75" customHeight="1" x14ac:dyDescent="0.25">
      <c r="A8" s="56"/>
      <c r="B8" s="60" t="s">
        <v>14</v>
      </c>
      <c r="C8" s="60"/>
      <c r="D8" s="17">
        <f>SUM(D4:D7)</f>
        <v>10.018000000000001</v>
      </c>
      <c r="E8" s="17">
        <f t="shared" ref="E8:M8" si="5">SUM(E4:E7)</f>
        <v>0</v>
      </c>
      <c r="F8" s="17">
        <f t="shared" si="5"/>
        <v>10.018000000000001</v>
      </c>
      <c r="G8" s="17">
        <f t="shared" si="5"/>
        <v>30.780999999999999</v>
      </c>
      <c r="H8" s="17">
        <f t="shared" si="5"/>
        <v>0</v>
      </c>
      <c r="I8" s="17">
        <f t="shared" si="5"/>
        <v>30.780999999999999</v>
      </c>
      <c r="J8" s="17">
        <f t="shared" si="5"/>
        <v>40.798999999999999</v>
      </c>
      <c r="K8" s="17">
        <f t="shared" si="5"/>
        <v>274.96600000000001</v>
      </c>
      <c r="L8" s="17">
        <f t="shared" si="5"/>
        <v>0</v>
      </c>
      <c r="M8" s="17">
        <f t="shared" si="5"/>
        <v>274.96600000000001</v>
      </c>
      <c r="N8" s="17"/>
      <c r="O8" s="17"/>
      <c r="Q8"/>
      <c r="AG8"/>
    </row>
    <row r="9" spans="1:33" ht="15.75" customHeight="1" x14ac:dyDescent="0.25">
      <c r="A9" s="55" t="s">
        <v>15</v>
      </c>
      <c r="B9" s="57" t="s">
        <v>16</v>
      </c>
      <c r="C9" s="57"/>
      <c r="D9" s="28">
        <v>4.7</v>
      </c>
      <c r="E9" s="28">
        <v>0</v>
      </c>
      <c r="F9" s="28">
        <f>D9+E9</f>
        <v>4.7</v>
      </c>
      <c r="G9" s="28">
        <v>18</v>
      </c>
      <c r="H9" s="28">
        <v>0</v>
      </c>
      <c r="I9" s="28">
        <f t="shared" si="1"/>
        <v>18</v>
      </c>
      <c r="J9" s="28">
        <f>I9+F9</f>
        <v>22.7</v>
      </c>
      <c r="K9" s="28">
        <v>60.338999999999999</v>
      </c>
      <c r="L9" s="28">
        <v>0</v>
      </c>
      <c r="M9" s="28">
        <f t="shared" si="4"/>
        <v>60.338999999999999</v>
      </c>
      <c r="N9" s="28">
        <f t="shared" si="3"/>
        <v>3352.1666666666665</v>
      </c>
      <c r="O9" s="28"/>
      <c r="Q9"/>
      <c r="AG9"/>
    </row>
    <row r="10" spans="1:33" ht="15.75" customHeight="1" x14ac:dyDescent="0.25">
      <c r="A10" s="55"/>
      <c r="B10" s="57" t="s">
        <v>17</v>
      </c>
      <c r="C10" s="57"/>
      <c r="D10" s="16">
        <v>184.511</v>
      </c>
      <c r="E10" s="16">
        <v>0</v>
      </c>
      <c r="F10" s="16">
        <f t="shared" ref="F10:F24" si="6">D10+E10</f>
        <v>184.511</v>
      </c>
      <c r="G10" s="16">
        <v>274.91399999999999</v>
      </c>
      <c r="H10" s="16">
        <v>0</v>
      </c>
      <c r="I10" s="16">
        <f t="shared" si="1"/>
        <v>274.91399999999999</v>
      </c>
      <c r="J10" s="16">
        <f t="shared" ref="J10:J18" si="7">I10+F10</f>
        <v>459.42499999999995</v>
      </c>
      <c r="K10" s="16">
        <v>736.19600000000003</v>
      </c>
      <c r="L10" s="16">
        <v>0</v>
      </c>
      <c r="M10" s="16">
        <f t="shared" si="4"/>
        <v>736.19600000000003</v>
      </c>
      <c r="N10" s="16">
        <f t="shared" si="3"/>
        <v>2677.9138203219918</v>
      </c>
      <c r="O10" s="16"/>
      <c r="Q10"/>
      <c r="AG10"/>
    </row>
    <row r="11" spans="1:33" ht="15.75" customHeight="1" x14ac:dyDescent="0.25">
      <c r="A11" s="55"/>
      <c r="B11" s="57" t="s">
        <v>18</v>
      </c>
      <c r="C11" s="57"/>
      <c r="D11" s="16">
        <v>1.1000000000000001</v>
      </c>
      <c r="E11" s="16">
        <v>0</v>
      </c>
      <c r="F11" s="16">
        <f t="shared" si="6"/>
        <v>1.1000000000000001</v>
      </c>
      <c r="G11" s="16">
        <v>8.27</v>
      </c>
      <c r="H11" s="16">
        <v>0</v>
      </c>
      <c r="I11" s="16">
        <f t="shared" si="1"/>
        <v>8.27</v>
      </c>
      <c r="J11" s="16">
        <f t="shared" si="7"/>
        <v>9.3699999999999992</v>
      </c>
      <c r="K11" s="16">
        <v>46.671999999999997</v>
      </c>
      <c r="L11" s="16">
        <v>0</v>
      </c>
      <c r="M11" s="16">
        <f t="shared" si="4"/>
        <v>46.671999999999997</v>
      </c>
      <c r="N11" s="16">
        <f t="shared" si="3"/>
        <v>5643.5308343409915</v>
      </c>
      <c r="O11" s="16"/>
      <c r="Q11"/>
      <c r="AG11"/>
    </row>
    <row r="12" spans="1:33" ht="15.75" x14ac:dyDescent="0.25">
      <c r="A12" s="55"/>
      <c r="B12" s="57" t="s">
        <v>19</v>
      </c>
      <c r="C12" s="57"/>
      <c r="D12" s="16">
        <v>1.75</v>
      </c>
      <c r="E12" s="16">
        <v>0</v>
      </c>
      <c r="F12" s="16">
        <f t="shared" si="6"/>
        <v>1.75</v>
      </c>
      <c r="G12" s="16">
        <v>8.6</v>
      </c>
      <c r="H12" s="16">
        <v>0</v>
      </c>
      <c r="I12" s="16">
        <f t="shared" si="1"/>
        <v>8.6</v>
      </c>
      <c r="J12" s="16">
        <f t="shared" si="7"/>
        <v>10.35</v>
      </c>
      <c r="K12" s="16">
        <v>59</v>
      </c>
      <c r="L12" s="16">
        <v>0</v>
      </c>
      <c r="M12" s="16">
        <f t="shared" si="4"/>
        <v>59</v>
      </c>
      <c r="N12" s="16">
        <f t="shared" si="3"/>
        <v>6860.4651162790706</v>
      </c>
      <c r="O12" s="16"/>
      <c r="Q12"/>
      <c r="AG12"/>
    </row>
    <row r="13" spans="1:33" ht="15.75" x14ac:dyDescent="0.25">
      <c r="A13" s="55"/>
      <c r="B13" s="73" t="s">
        <v>20</v>
      </c>
      <c r="C13" s="74"/>
      <c r="D13" s="16">
        <v>10.3</v>
      </c>
      <c r="E13" s="16">
        <v>0</v>
      </c>
      <c r="F13" s="16">
        <f t="shared" si="6"/>
        <v>10.3</v>
      </c>
      <c r="G13" s="16">
        <v>112.22799999999999</v>
      </c>
      <c r="H13" s="16">
        <v>0</v>
      </c>
      <c r="I13" s="16">
        <f t="shared" si="1"/>
        <v>112.22799999999999</v>
      </c>
      <c r="J13" s="16">
        <f t="shared" si="7"/>
        <v>122.52799999999999</v>
      </c>
      <c r="K13" s="16">
        <v>1362</v>
      </c>
      <c r="L13" s="16">
        <v>0</v>
      </c>
      <c r="M13" s="16">
        <f t="shared" si="4"/>
        <v>1362</v>
      </c>
      <c r="N13" s="16">
        <f t="shared" si="3"/>
        <v>12136.008839148877</v>
      </c>
      <c r="O13" s="16"/>
      <c r="Q13"/>
      <c r="AG13"/>
    </row>
    <row r="14" spans="1:33" ht="15.75" customHeight="1" x14ac:dyDescent="0.25">
      <c r="A14" s="55"/>
      <c r="B14" s="57" t="s">
        <v>21</v>
      </c>
      <c r="C14" s="57"/>
      <c r="D14" s="16">
        <v>0</v>
      </c>
      <c r="E14" s="16">
        <v>0</v>
      </c>
      <c r="F14" s="16">
        <f t="shared" si="6"/>
        <v>0</v>
      </c>
      <c r="G14" s="16">
        <v>2</v>
      </c>
      <c r="H14" s="16">
        <v>0</v>
      </c>
      <c r="I14" s="16">
        <f t="shared" si="1"/>
        <v>2</v>
      </c>
      <c r="J14" s="16">
        <f t="shared" si="7"/>
        <v>2</v>
      </c>
      <c r="K14" s="16">
        <v>21</v>
      </c>
      <c r="L14" s="16">
        <v>0</v>
      </c>
      <c r="M14" s="16">
        <f t="shared" si="4"/>
        <v>21</v>
      </c>
      <c r="N14" s="16">
        <f t="shared" si="3"/>
        <v>10500</v>
      </c>
      <c r="O14" s="16"/>
      <c r="Q14"/>
      <c r="AG14"/>
    </row>
    <row r="15" spans="1:33" ht="15.75" customHeight="1" x14ac:dyDescent="0.25">
      <c r="A15" s="55"/>
      <c r="B15" s="57" t="s">
        <v>22</v>
      </c>
      <c r="C15" s="57"/>
      <c r="D15" s="16">
        <v>0.25</v>
      </c>
      <c r="E15" s="16">
        <v>0</v>
      </c>
      <c r="F15" s="16">
        <f t="shared" si="6"/>
        <v>0.25</v>
      </c>
      <c r="G15" s="16">
        <v>55.387999999999998</v>
      </c>
      <c r="H15" s="16">
        <v>0</v>
      </c>
      <c r="I15" s="16">
        <f t="shared" si="1"/>
        <v>55.387999999999998</v>
      </c>
      <c r="J15" s="16">
        <f t="shared" si="7"/>
        <v>55.637999999999998</v>
      </c>
      <c r="K15" s="16">
        <v>382.89</v>
      </c>
      <c r="L15" s="16">
        <v>0</v>
      </c>
      <c r="M15" s="16">
        <f t="shared" si="4"/>
        <v>382.89</v>
      </c>
      <c r="N15" s="16">
        <f t="shared" si="3"/>
        <v>6912.8692135480605</v>
      </c>
      <c r="O15" s="16"/>
      <c r="Q15"/>
      <c r="AG15"/>
    </row>
    <row r="16" spans="1:33" ht="15.75" customHeight="1" x14ac:dyDescent="0.25">
      <c r="A16" s="55"/>
      <c r="B16" s="57" t="s">
        <v>23</v>
      </c>
      <c r="C16" s="57"/>
      <c r="D16" s="16">
        <v>0</v>
      </c>
      <c r="E16" s="16">
        <v>0</v>
      </c>
      <c r="F16" s="16">
        <f t="shared" si="6"/>
        <v>0</v>
      </c>
      <c r="G16" s="16">
        <v>3.23</v>
      </c>
      <c r="H16" s="16">
        <v>0</v>
      </c>
      <c r="I16" s="16">
        <f t="shared" si="1"/>
        <v>3.23</v>
      </c>
      <c r="J16" s="16">
        <f t="shared" si="7"/>
        <v>3.23</v>
      </c>
      <c r="K16" s="16">
        <v>27.92</v>
      </c>
      <c r="L16" s="16">
        <v>0</v>
      </c>
      <c r="M16" s="16">
        <f t="shared" si="4"/>
        <v>27.92</v>
      </c>
      <c r="N16" s="16">
        <f t="shared" si="3"/>
        <v>8643.9628482972148</v>
      </c>
      <c r="O16" s="16"/>
      <c r="Q16"/>
      <c r="AG16"/>
    </row>
    <row r="17" spans="1:33" ht="15.75" customHeight="1" x14ac:dyDescent="0.25">
      <c r="A17" s="55"/>
      <c r="B17" s="57" t="s">
        <v>24</v>
      </c>
      <c r="C17" s="57"/>
      <c r="D17" s="16">
        <v>0.15</v>
      </c>
      <c r="E17" s="16">
        <v>0</v>
      </c>
      <c r="F17" s="16">
        <f t="shared" si="6"/>
        <v>0.15</v>
      </c>
      <c r="G17" s="16">
        <v>4.4640000000000004</v>
      </c>
      <c r="H17" s="16">
        <v>0</v>
      </c>
      <c r="I17" s="16">
        <f t="shared" si="1"/>
        <v>4.4640000000000004</v>
      </c>
      <c r="J17" s="16">
        <f t="shared" si="7"/>
        <v>4.6140000000000008</v>
      </c>
      <c r="K17" s="16">
        <v>41.344999999999999</v>
      </c>
      <c r="L17" s="16">
        <v>0</v>
      </c>
      <c r="M17" s="16">
        <f t="shared" si="4"/>
        <v>41.344999999999999</v>
      </c>
      <c r="N17" s="16">
        <f t="shared" si="3"/>
        <v>9261.8727598566293</v>
      </c>
      <c r="O17" s="16"/>
      <c r="Q17"/>
      <c r="AG17"/>
    </row>
    <row r="18" spans="1:33" ht="12" customHeight="1" x14ac:dyDescent="0.25">
      <c r="A18" s="55"/>
      <c r="B18" s="58" t="s">
        <v>105</v>
      </c>
      <c r="C18" s="59"/>
      <c r="D18" s="16">
        <v>0</v>
      </c>
      <c r="E18" s="16">
        <v>0</v>
      </c>
      <c r="F18" s="16">
        <f t="shared" si="6"/>
        <v>0</v>
      </c>
      <c r="G18" s="16">
        <v>0</v>
      </c>
      <c r="H18" s="16">
        <v>0</v>
      </c>
      <c r="I18" s="16">
        <f t="shared" si="1"/>
        <v>0</v>
      </c>
      <c r="J18" s="16">
        <f t="shared" si="7"/>
        <v>0</v>
      </c>
      <c r="K18" s="16">
        <v>0</v>
      </c>
      <c r="L18" s="16">
        <v>0</v>
      </c>
      <c r="M18" s="16">
        <f t="shared" si="4"/>
        <v>0</v>
      </c>
      <c r="N18" s="16">
        <v>0</v>
      </c>
      <c r="O18" s="16"/>
      <c r="Q18"/>
      <c r="AG18"/>
    </row>
    <row r="19" spans="1:33" ht="15.75" customHeight="1" x14ac:dyDescent="0.25">
      <c r="A19" s="56"/>
      <c r="B19" s="60" t="s">
        <v>25</v>
      </c>
      <c r="C19" s="60"/>
      <c r="D19" s="17">
        <f>SUM(D9:D18)</f>
        <v>202.761</v>
      </c>
      <c r="E19" s="17">
        <f t="shared" ref="E19:M19" si="8">SUM(E9:E18)</f>
        <v>0</v>
      </c>
      <c r="F19" s="17">
        <f t="shared" si="8"/>
        <v>202.761</v>
      </c>
      <c r="G19" s="17">
        <f t="shared" si="8"/>
        <v>487.09399999999999</v>
      </c>
      <c r="H19" s="17">
        <f t="shared" si="8"/>
        <v>0</v>
      </c>
      <c r="I19" s="17">
        <f t="shared" si="8"/>
        <v>487.09399999999999</v>
      </c>
      <c r="J19" s="17">
        <f t="shared" si="8"/>
        <v>689.85500000000002</v>
      </c>
      <c r="K19" s="17">
        <f t="shared" si="8"/>
        <v>2737.3620000000001</v>
      </c>
      <c r="L19" s="17">
        <f t="shared" si="8"/>
        <v>0</v>
      </c>
      <c r="M19" s="17">
        <f t="shared" si="8"/>
        <v>2737.3620000000001</v>
      </c>
      <c r="N19" s="17"/>
      <c r="O19" s="17"/>
      <c r="Q19"/>
      <c r="AG19"/>
    </row>
    <row r="20" spans="1:33" ht="15.75" customHeight="1" x14ac:dyDescent="0.25">
      <c r="A20" s="55" t="s">
        <v>26</v>
      </c>
      <c r="B20" s="73" t="s">
        <v>27</v>
      </c>
      <c r="C20" s="74"/>
      <c r="D20" s="16">
        <v>0.26</v>
      </c>
      <c r="E20" s="16">
        <v>0</v>
      </c>
      <c r="F20" s="16">
        <f t="shared" si="6"/>
        <v>0.26</v>
      </c>
      <c r="G20" s="16">
        <v>14.43</v>
      </c>
      <c r="H20" s="16">
        <v>0</v>
      </c>
      <c r="I20" s="16">
        <f t="shared" si="1"/>
        <v>14.43</v>
      </c>
      <c r="J20" s="16">
        <f>I20+F20</f>
        <v>14.69</v>
      </c>
      <c r="K20" s="16">
        <v>80.5</v>
      </c>
      <c r="L20" s="16">
        <v>0</v>
      </c>
      <c r="M20" s="16">
        <f t="shared" si="4"/>
        <v>80.5</v>
      </c>
      <c r="N20" s="16">
        <f t="shared" si="3"/>
        <v>5578.6555786555791</v>
      </c>
      <c r="O20" s="16">
        <v>0</v>
      </c>
      <c r="Q20"/>
      <c r="AG20"/>
    </row>
    <row r="21" spans="1:33" ht="15.75" customHeight="1" x14ac:dyDescent="0.25">
      <c r="A21" s="55"/>
      <c r="B21" s="57" t="s">
        <v>28</v>
      </c>
      <c r="C21" s="57"/>
      <c r="D21" s="28">
        <v>0</v>
      </c>
      <c r="E21" s="28">
        <v>0</v>
      </c>
      <c r="F21" s="28">
        <f>D21+E21</f>
        <v>0</v>
      </c>
      <c r="G21" s="28">
        <v>7</v>
      </c>
      <c r="H21" s="28">
        <v>0</v>
      </c>
      <c r="I21" s="28">
        <f t="shared" si="1"/>
        <v>7</v>
      </c>
      <c r="J21" s="28">
        <f t="shared" ref="J21:J24" si="9">I21+F21</f>
        <v>7</v>
      </c>
      <c r="K21" s="28">
        <v>27.5</v>
      </c>
      <c r="L21" s="28">
        <v>0</v>
      </c>
      <c r="M21" s="28">
        <f t="shared" si="4"/>
        <v>27.5</v>
      </c>
      <c r="N21" s="28">
        <f t="shared" si="3"/>
        <v>3928.5714285714284</v>
      </c>
      <c r="O21" s="28"/>
      <c r="Q21"/>
      <c r="AG21"/>
    </row>
    <row r="22" spans="1:33" ht="12.75" customHeight="1" x14ac:dyDescent="0.25">
      <c r="A22" s="55"/>
      <c r="B22" s="57" t="s">
        <v>29</v>
      </c>
      <c r="C22" s="57"/>
      <c r="D22" s="28">
        <v>0</v>
      </c>
      <c r="E22" s="28">
        <v>0</v>
      </c>
      <c r="F22" s="28">
        <f t="shared" si="6"/>
        <v>0</v>
      </c>
      <c r="G22" s="28">
        <v>0</v>
      </c>
      <c r="H22" s="28">
        <v>0</v>
      </c>
      <c r="I22" s="28">
        <f t="shared" si="1"/>
        <v>0</v>
      </c>
      <c r="J22" s="28">
        <f t="shared" si="9"/>
        <v>0</v>
      </c>
      <c r="K22" s="28">
        <v>0</v>
      </c>
      <c r="L22" s="28">
        <v>0</v>
      </c>
      <c r="M22" s="28">
        <f t="shared" si="4"/>
        <v>0</v>
      </c>
      <c r="N22" s="28">
        <v>0</v>
      </c>
      <c r="O22" s="28"/>
      <c r="Q22"/>
      <c r="AG22"/>
    </row>
    <row r="23" spans="1:33" ht="14.25" customHeight="1" x14ac:dyDescent="0.25">
      <c r="A23" s="55"/>
      <c r="B23" s="57" t="s">
        <v>30</v>
      </c>
      <c r="C23" s="57"/>
      <c r="D23" s="28">
        <v>0</v>
      </c>
      <c r="E23" s="28">
        <v>0</v>
      </c>
      <c r="F23" s="28">
        <f t="shared" si="6"/>
        <v>0</v>
      </c>
      <c r="G23" s="28">
        <v>2</v>
      </c>
      <c r="H23" s="28">
        <v>0</v>
      </c>
      <c r="I23" s="28">
        <f t="shared" si="1"/>
        <v>2</v>
      </c>
      <c r="J23" s="28">
        <f t="shared" si="9"/>
        <v>2</v>
      </c>
      <c r="K23" s="28">
        <v>2.0699999999999998</v>
      </c>
      <c r="L23" s="28">
        <v>0</v>
      </c>
      <c r="M23" s="28">
        <f t="shared" si="4"/>
        <v>2.0699999999999998</v>
      </c>
      <c r="N23" s="28">
        <v>0</v>
      </c>
      <c r="O23" s="28"/>
      <c r="Q23"/>
      <c r="AG23"/>
    </row>
    <row r="24" spans="1:33" ht="13.5" customHeight="1" x14ac:dyDescent="0.25">
      <c r="A24" s="55"/>
      <c r="B24" s="58" t="s">
        <v>106</v>
      </c>
      <c r="C24" s="59"/>
      <c r="D24" s="16">
        <v>0</v>
      </c>
      <c r="E24" s="16">
        <v>0</v>
      </c>
      <c r="F24" s="16">
        <f t="shared" si="6"/>
        <v>0</v>
      </c>
      <c r="G24" s="16">
        <v>0</v>
      </c>
      <c r="H24" s="16">
        <v>0</v>
      </c>
      <c r="I24" s="16">
        <f t="shared" si="1"/>
        <v>0</v>
      </c>
      <c r="J24" s="16">
        <f t="shared" si="9"/>
        <v>0</v>
      </c>
      <c r="K24" s="16">
        <v>0</v>
      </c>
      <c r="L24" s="16">
        <v>0</v>
      </c>
      <c r="M24" s="16">
        <f t="shared" si="4"/>
        <v>0</v>
      </c>
      <c r="N24" s="16">
        <v>0</v>
      </c>
      <c r="O24" s="16"/>
      <c r="Q24"/>
      <c r="AG24"/>
    </row>
    <row r="25" spans="1:33" ht="15.75" customHeight="1" x14ac:dyDescent="0.25">
      <c r="A25" s="56"/>
      <c r="B25" s="60" t="s">
        <v>31</v>
      </c>
      <c r="C25" s="60"/>
      <c r="D25" s="17">
        <f>SUM(D20:D24)</f>
        <v>0.26</v>
      </c>
      <c r="E25" s="17">
        <f t="shared" ref="E25:M25" si="10">SUM(E20:E24)</f>
        <v>0</v>
      </c>
      <c r="F25" s="17">
        <f t="shared" si="10"/>
        <v>0.26</v>
      </c>
      <c r="G25" s="17">
        <f t="shared" si="10"/>
        <v>23.43</v>
      </c>
      <c r="H25" s="17">
        <f t="shared" si="10"/>
        <v>0</v>
      </c>
      <c r="I25" s="17">
        <f t="shared" si="10"/>
        <v>23.43</v>
      </c>
      <c r="J25" s="17">
        <f t="shared" si="10"/>
        <v>23.689999999999998</v>
      </c>
      <c r="K25" s="17">
        <f t="shared" si="10"/>
        <v>110.07</v>
      </c>
      <c r="L25" s="17">
        <f t="shared" si="10"/>
        <v>0</v>
      </c>
      <c r="M25" s="17">
        <f t="shared" si="10"/>
        <v>110.07</v>
      </c>
      <c r="N25" s="17"/>
      <c r="O25" s="17"/>
      <c r="Q25"/>
      <c r="AG25"/>
    </row>
    <row r="26" spans="1:33" ht="15.75" customHeight="1" x14ac:dyDescent="0.25">
      <c r="A26" s="55" t="s">
        <v>32</v>
      </c>
      <c r="B26" s="57" t="s">
        <v>33</v>
      </c>
      <c r="C26" s="57"/>
      <c r="D26" s="16">
        <v>10</v>
      </c>
      <c r="E26" s="16">
        <v>0</v>
      </c>
      <c r="F26" s="16">
        <f>SUM(D26:E26)</f>
        <v>10</v>
      </c>
      <c r="G26" s="16">
        <v>2.2200000000000002</v>
      </c>
      <c r="H26" s="16">
        <v>0</v>
      </c>
      <c r="I26" s="16">
        <f t="shared" si="1"/>
        <v>2.2200000000000002</v>
      </c>
      <c r="J26" s="16">
        <f>I26+F26</f>
        <v>12.22</v>
      </c>
      <c r="K26" s="16">
        <v>4.01</v>
      </c>
      <c r="L26" s="16">
        <v>0</v>
      </c>
      <c r="M26" s="16">
        <f t="shared" si="4"/>
        <v>4.01</v>
      </c>
      <c r="N26" s="16">
        <f t="shared" si="3"/>
        <v>1806.3063063063062</v>
      </c>
      <c r="O26" s="16"/>
      <c r="Q26"/>
      <c r="AG26"/>
    </row>
    <row r="27" spans="1:33" ht="15.75" customHeight="1" x14ac:dyDescent="0.25">
      <c r="A27" s="55"/>
      <c r="B27" s="57" t="s">
        <v>34</v>
      </c>
      <c r="C27" s="57"/>
      <c r="D27" s="16">
        <v>0.55000000000000004</v>
      </c>
      <c r="E27" s="16">
        <v>0</v>
      </c>
      <c r="F27" s="16">
        <f t="shared" ref="F27:F32" si="11">SUM(D27:E27)</f>
        <v>0.55000000000000004</v>
      </c>
      <c r="G27" s="16">
        <v>4.1500000000000004</v>
      </c>
      <c r="H27" s="16">
        <v>0</v>
      </c>
      <c r="I27" s="16">
        <f t="shared" si="1"/>
        <v>4.1500000000000004</v>
      </c>
      <c r="J27" s="16">
        <f t="shared" ref="J27:J32" si="12">I27+F27</f>
        <v>4.7</v>
      </c>
      <c r="K27" s="16">
        <v>8.1</v>
      </c>
      <c r="L27" s="16">
        <v>0</v>
      </c>
      <c r="M27" s="16">
        <f t="shared" si="4"/>
        <v>8.1</v>
      </c>
      <c r="N27" s="16">
        <f t="shared" si="3"/>
        <v>1951.8072289156626</v>
      </c>
      <c r="O27" s="16">
        <v>0</v>
      </c>
      <c r="Q27"/>
      <c r="AG27"/>
    </row>
    <row r="28" spans="1:33" ht="15.75" customHeight="1" x14ac:dyDescent="0.25">
      <c r="A28" s="55"/>
      <c r="B28" s="57" t="s">
        <v>35</v>
      </c>
      <c r="C28" s="57"/>
      <c r="D28" s="16">
        <v>39.774999999999999</v>
      </c>
      <c r="E28" s="16">
        <v>0</v>
      </c>
      <c r="F28" s="16">
        <f t="shared" si="11"/>
        <v>39.774999999999999</v>
      </c>
      <c r="G28" s="16">
        <v>241.29</v>
      </c>
      <c r="H28" s="16">
        <v>0</v>
      </c>
      <c r="I28" s="16">
        <f t="shared" si="1"/>
        <v>241.29</v>
      </c>
      <c r="J28" s="16">
        <f t="shared" si="12"/>
        <v>281.065</v>
      </c>
      <c r="K28" s="16">
        <v>790.15899999999999</v>
      </c>
      <c r="L28" s="16">
        <v>0</v>
      </c>
      <c r="M28" s="16">
        <f t="shared" si="4"/>
        <v>790.15899999999999</v>
      </c>
      <c r="N28" s="16">
        <f t="shared" si="3"/>
        <v>3274.7275063201955</v>
      </c>
      <c r="O28" s="16"/>
      <c r="Q28"/>
      <c r="AG28"/>
    </row>
    <row r="29" spans="1:33" ht="15.75" customHeight="1" x14ac:dyDescent="0.25">
      <c r="A29" s="55"/>
      <c r="B29" s="57" t="s">
        <v>36</v>
      </c>
      <c r="C29" s="57"/>
      <c r="D29" s="16">
        <v>20.58</v>
      </c>
      <c r="E29" s="16">
        <v>0</v>
      </c>
      <c r="F29" s="16">
        <f t="shared" si="11"/>
        <v>20.58</v>
      </c>
      <c r="G29" s="16">
        <v>360.548</v>
      </c>
      <c r="H29" s="16">
        <v>0</v>
      </c>
      <c r="I29" s="16">
        <f t="shared" si="1"/>
        <v>360.548</v>
      </c>
      <c r="J29" s="16">
        <f t="shared" si="12"/>
        <v>381.12799999999999</v>
      </c>
      <c r="K29" s="16">
        <v>988.3</v>
      </c>
      <c r="L29" s="16">
        <v>0</v>
      </c>
      <c r="M29" s="16">
        <f t="shared" si="4"/>
        <v>988.3</v>
      </c>
      <c r="N29" s="16">
        <f t="shared" si="3"/>
        <v>2741.1052065189656</v>
      </c>
      <c r="O29" s="16"/>
      <c r="Q29"/>
      <c r="AG29"/>
    </row>
    <row r="30" spans="1:33" ht="15.75" customHeight="1" x14ac:dyDescent="0.25">
      <c r="A30" s="55"/>
      <c r="B30" s="57" t="s">
        <v>37</v>
      </c>
      <c r="C30" s="57"/>
      <c r="D30" s="16">
        <v>0</v>
      </c>
      <c r="E30" s="16">
        <v>0</v>
      </c>
      <c r="F30" s="16">
        <f t="shared" si="11"/>
        <v>0</v>
      </c>
      <c r="G30" s="16">
        <v>2.5</v>
      </c>
      <c r="H30" s="16">
        <v>0</v>
      </c>
      <c r="I30" s="16">
        <f t="shared" si="1"/>
        <v>2.5</v>
      </c>
      <c r="J30" s="16">
        <f t="shared" si="12"/>
        <v>2.5</v>
      </c>
      <c r="K30" s="16">
        <v>17</v>
      </c>
      <c r="L30" s="16">
        <v>0</v>
      </c>
      <c r="M30" s="16">
        <f t="shared" si="4"/>
        <v>17</v>
      </c>
      <c r="N30" s="16">
        <f t="shared" si="3"/>
        <v>6800</v>
      </c>
      <c r="O30" s="16">
        <v>0</v>
      </c>
      <c r="Q30"/>
      <c r="AG30"/>
    </row>
    <row r="31" spans="1:33" ht="10.5" customHeight="1" x14ac:dyDescent="0.25">
      <c r="A31" s="55"/>
      <c r="B31" s="57" t="s">
        <v>38</v>
      </c>
      <c r="C31" s="57"/>
      <c r="D31" s="16">
        <v>0</v>
      </c>
      <c r="E31" s="16">
        <v>0</v>
      </c>
      <c r="F31" s="16">
        <f t="shared" si="11"/>
        <v>0</v>
      </c>
      <c r="G31" s="16">
        <v>0</v>
      </c>
      <c r="H31" s="16">
        <v>0</v>
      </c>
      <c r="I31" s="16">
        <f t="shared" si="1"/>
        <v>0</v>
      </c>
      <c r="J31" s="16">
        <f t="shared" si="12"/>
        <v>0</v>
      </c>
      <c r="K31" s="16">
        <v>0</v>
      </c>
      <c r="L31" s="16">
        <v>0</v>
      </c>
      <c r="M31" s="16">
        <f t="shared" si="4"/>
        <v>0</v>
      </c>
      <c r="N31" s="16">
        <v>0</v>
      </c>
      <c r="O31" s="16"/>
      <c r="Q31"/>
      <c r="AG31"/>
    </row>
    <row r="32" spans="1:33" ht="11.25" customHeight="1" x14ac:dyDescent="0.25">
      <c r="A32" s="55"/>
      <c r="B32" s="57" t="s">
        <v>39</v>
      </c>
      <c r="C32" s="57"/>
      <c r="D32" s="16">
        <v>0</v>
      </c>
      <c r="E32" s="16">
        <v>0</v>
      </c>
      <c r="F32" s="16">
        <f t="shared" si="11"/>
        <v>0</v>
      </c>
      <c r="G32" s="16">
        <v>0</v>
      </c>
      <c r="H32" s="16">
        <v>0</v>
      </c>
      <c r="I32" s="16">
        <f t="shared" si="1"/>
        <v>0</v>
      </c>
      <c r="J32" s="16">
        <f t="shared" si="12"/>
        <v>0</v>
      </c>
      <c r="K32" s="16">
        <v>0</v>
      </c>
      <c r="L32" s="16">
        <v>0</v>
      </c>
      <c r="M32" s="16">
        <f t="shared" si="4"/>
        <v>0</v>
      </c>
      <c r="N32" s="16">
        <v>0</v>
      </c>
      <c r="O32" s="16"/>
      <c r="Q32"/>
      <c r="AG32"/>
    </row>
    <row r="33" spans="1:33" ht="15.75" customHeight="1" x14ac:dyDescent="0.25">
      <c r="A33" s="56"/>
      <c r="B33" s="60" t="s">
        <v>40</v>
      </c>
      <c r="C33" s="60"/>
      <c r="D33" s="17">
        <f>SUM(D26:D32)</f>
        <v>70.905000000000001</v>
      </c>
      <c r="E33" s="17">
        <f t="shared" ref="E33:M33" si="13">SUM(E26:E32)</f>
        <v>0</v>
      </c>
      <c r="F33" s="17">
        <f t="shared" si="13"/>
        <v>70.905000000000001</v>
      </c>
      <c r="G33" s="17">
        <f t="shared" si="13"/>
        <v>610.70799999999997</v>
      </c>
      <c r="H33" s="17">
        <f t="shared" si="13"/>
        <v>0</v>
      </c>
      <c r="I33" s="17">
        <f t="shared" si="13"/>
        <v>610.70799999999997</v>
      </c>
      <c r="J33" s="17">
        <f t="shared" si="13"/>
        <v>681.61300000000006</v>
      </c>
      <c r="K33" s="17">
        <f t="shared" si="13"/>
        <v>1807.569</v>
      </c>
      <c r="L33" s="17">
        <f t="shared" si="13"/>
        <v>0</v>
      </c>
      <c r="M33" s="17">
        <f t="shared" si="13"/>
        <v>1807.569</v>
      </c>
      <c r="N33" s="17"/>
      <c r="O33" s="17"/>
      <c r="Q33"/>
      <c r="AG33"/>
    </row>
    <row r="34" spans="1:33" ht="18.75" x14ac:dyDescent="0.25">
      <c r="A34" s="63" t="s">
        <v>113</v>
      </c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75" t="s">
        <v>0</v>
      </c>
      <c r="M34" s="75"/>
      <c r="N34" s="75"/>
      <c r="O34" s="75"/>
      <c r="Q34"/>
      <c r="AG34"/>
    </row>
    <row r="35" spans="1:33" ht="15.75" x14ac:dyDescent="0.25">
      <c r="A35" s="76" t="s">
        <v>1</v>
      </c>
      <c r="B35" s="77"/>
      <c r="C35" s="78"/>
      <c r="D35" s="82" t="s">
        <v>2</v>
      </c>
      <c r="E35" s="82"/>
      <c r="F35" s="82"/>
      <c r="G35" s="82" t="s">
        <v>3</v>
      </c>
      <c r="H35" s="82"/>
      <c r="I35" s="82"/>
      <c r="J35" s="82" t="s">
        <v>4</v>
      </c>
      <c r="K35" s="82" t="s">
        <v>5</v>
      </c>
      <c r="L35" s="82"/>
      <c r="M35" s="82"/>
      <c r="N35" s="83" t="s">
        <v>6</v>
      </c>
      <c r="O35" s="83"/>
      <c r="Q35"/>
      <c r="AG35"/>
    </row>
    <row r="36" spans="1:33" ht="15.75" x14ac:dyDescent="0.25">
      <c r="A36" s="79"/>
      <c r="B36" s="80"/>
      <c r="C36" s="81"/>
      <c r="D36" s="4" t="s">
        <v>7</v>
      </c>
      <c r="E36" s="4" t="s">
        <v>8</v>
      </c>
      <c r="F36" s="4" t="s">
        <v>9</v>
      </c>
      <c r="G36" s="4" t="s">
        <v>7</v>
      </c>
      <c r="H36" s="4" t="s">
        <v>8</v>
      </c>
      <c r="I36" s="4" t="s">
        <v>9</v>
      </c>
      <c r="J36" s="82"/>
      <c r="K36" s="4" t="s">
        <v>7</v>
      </c>
      <c r="L36" s="4" t="s">
        <v>8</v>
      </c>
      <c r="M36" s="4" t="s">
        <v>9</v>
      </c>
      <c r="N36" s="4" t="s">
        <v>7</v>
      </c>
      <c r="O36" s="4" t="s">
        <v>8</v>
      </c>
      <c r="Q36"/>
      <c r="AG36"/>
    </row>
    <row r="37" spans="1:33" ht="15.75" customHeight="1" x14ac:dyDescent="0.25">
      <c r="A37" s="55" t="s">
        <v>41</v>
      </c>
      <c r="B37" s="57" t="s">
        <v>42</v>
      </c>
      <c r="C37" s="57"/>
      <c r="D37" s="16">
        <v>0</v>
      </c>
      <c r="E37" s="16">
        <v>0.55000000000000004</v>
      </c>
      <c r="F37" s="16">
        <f>SUM(E37:E37)</f>
        <v>0.55000000000000004</v>
      </c>
      <c r="G37" s="16">
        <v>0</v>
      </c>
      <c r="H37" s="16">
        <v>6.85</v>
      </c>
      <c r="I37" s="16">
        <f>SUM(E37:H37)</f>
        <v>7.9499999999999993</v>
      </c>
      <c r="J37" s="16">
        <f>I37+F37</f>
        <v>8.5</v>
      </c>
      <c r="K37" s="16">
        <v>0</v>
      </c>
      <c r="L37" s="16">
        <v>17.02</v>
      </c>
      <c r="M37" s="16">
        <f>SUM(K37:L37)</f>
        <v>17.02</v>
      </c>
      <c r="N37" s="16">
        <v>0</v>
      </c>
      <c r="O37" s="16">
        <f t="shared" ref="N37:O42" si="14">(L37/H37)*1000</f>
        <v>2484.6715328467153</v>
      </c>
      <c r="Q37"/>
      <c r="AG37"/>
    </row>
    <row r="38" spans="1:33" ht="12.75" customHeight="1" x14ac:dyDescent="0.25">
      <c r="A38" s="55"/>
      <c r="B38" s="57" t="s">
        <v>43</v>
      </c>
      <c r="C38" s="57"/>
      <c r="D38" s="16">
        <v>0.1</v>
      </c>
      <c r="E38" s="16">
        <v>0</v>
      </c>
      <c r="F38" s="16">
        <f t="shared" ref="F38:F41" si="15">SUM(D38:E38)</f>
        <v>0.1</v>
      </c>
      <c r="G38" s="16">
        <v>0</v>
      </c>
      <c r="H38" s="16">
        <v>0</v>
      </c>
      <c r="I38" s="16">
        <f t="shared" ref="I38:I43" si="16">SUM(G38:H38)</f>
        <v>0</v>
      </c>
      <c r="J38" s="16">
        <f t="shared" ref="J38:J43" si="17">I38+F38</f>
        <v>0.1</v>
      </c>
      <c r="K38" s="16">
        <v>0</v>
      </c>
      <c r="L38" s="16">
        <v>0</v>
      </c>
      <c r="M38" s="16">
        <v>0</v>
      </c>
      <c r="N38" s="16">
        <v>0</v>
      </c>
      <c r="O38" s="16"/>
      <c r="Q38"/>
      <c r="AG38"/>
    </row>
    <row r="39" spans="1:33" ht="10.5" customHeight="1" x14ac:dyDescent="0.25">
      <c r="A39" s="55"/>
      <c r="B39" s="57" t="s">
        <v>44</v>
      </c>
      <c r="C39" s="57"/>
      <c r="D39" s="16">
        <v>0</v>
      </c>
      <c r="E39" s="16">
        <v>0</v>
      </c>
      <c r="F39" s="16">
        <f t="shared" si="15"/>
        <v>0</v>
      </c>
      <c r="G39" s="16">
        <v>0</v>
      </c>
      <c r="H39" s="16">
        <v>0</v>
      </c>
      <c r="I39" s="16">
        <f t="shared" si="16"/>
        <v>0</v>
      </c>
      <c r="J39" s="16">
        <f t="shared" si="17"/>
        <v>0</v>
      </c>
      <c r="K39" s="16">
        <v>0</v>
      </c>
      <c r="L39" s="16">
        <v>0</v>
      </c>
      <c r="M39" s="16">
        <f t="shared" ref="M39:M43" si="18">SUM(K39:L39)</f>
        <v>0</v>
      </c>
      <c r="N39" s="16">
        <v>0</v>
      </c>
      <c r="O39" s="16"/>
      <c r="Q39"/>
      <c r="AG39"/>
    </row>
    <row r="40" spans="1:33" ht="14.25" customHeight="1" x14ac:dyDescent="0.25">
      <c r="A40" s="55"/>
      <c r="B40" s="57" t="s">
        <v>45</v>
      </c>
      <c r="C40" s="57"/>
      <c r="D40" s="28">
        <v>0.17499999999999999</v>
      </c>
      <c r="E40" s="28">
        <v>0</v>
      </c>
      <c r="F40" s="28">
        <f t="shared" si="15"/>
        <v>0.17499999999999999</v>
      </c>
      <c r="G40" s="28">
        <v>1.2</v>
      </c>
      <c r="H40" s="28">
        <v>0</v>
      </c>
      <c r="I40" s="28">
        <f t="shared" si="16"/>
        <v>1.2</v>
      </c>
      <c r="J40" s="28">
        <f t="shared" si="17"/>
        <v>1.375</v>
      </c>
      <c r="K40" s="28">
        <v>8.5</v>
      </c>
      <c r="L40" s="28">
        <v>0</v>
      </c>
      <c r="M40" s="28">
        <f t="shared" si="18"/>
        <v>8.5</v>
      </c>
      <c r="N40" s="28">
        <f t="shared" si="14"/>
        <v>7083.3333333333339</v>
      </c>
      <c r="O40" s="28"/>
      <c r="Q40"/>
      <c r="AG40"/>
    </row>
    <row r="41" spans="1:33" ht="12.75" customHeight="1" x14ac:dyDescent="0.25">
      <c r="A41" s="55"/>
      <c r="B41" s="57" t="s">
        <v>46</v>
      </c>
      <c r="C41" s="57"/>
      <c r="D41" s="28">
        <v>0</v>
      </c>
      <c r="E41" s="28">
        <v>0</v>
      </c>
      <c r="F41" s="28">
        <f t="shared" si="15"/>
        <v>0</v>
      </c>
      <c r="G41" s="28">
        <v>0</v>
      </c>
      <c r="H41" s="28">
        <v>0</v>
      </c>
      <c r="I41" s="28">
        <f t="shared" si="16"/>
        <v>0</v>
      </c>
      <c r="J41" s="28">
        <f t="shared" si="17"/>
        <v>0</v>
      </c>
      <c r="K41" s="28">
        <v>0</v>
      </c>
      <c r="L41" s="28">
        <v>0</v>
      </c>
      <c r="M41" s="28">
        <f t="shared" si="18"/>
        <v>0</v>
      </c>
      <c r="N41" s="28">
        <v>0</v>
      </c>
      <c r="O41" s="28"/>
      <c r="Q41"/>
      <c r="AG41"/>
    </row>
    <row r="42" spans="1:33" ht="12.75" customHeight="1" x14ac:dyDescent="0.25">
      <c r="A42" s="55"/>
      <c r="B42" s="57" t="s">
        <v>47</v>
      </c>
      <c r="C42" s="57"/>
      <c r="D42" s="16">
        <v>0</v>
      </c>
      <c r="E42" s="16">
        <v>0</v>
      </c>
      <c r="F42" s="16">
        <v>0</v>
      </c>
      <c r="G42" s="16">
        <v>0.05</v>
      </c>
      <c r="H42" s="16">
        <v>0</v>
      </c>
      <c r="I42" s="16">
        <f t="shared" si="16"/>
        <v>0.05</v>
      </c>
      <c r="J42" s="16">
        <f t="shared" si="17"/>
        <v>0.05</v>
      </c>
      <c r="K42" s="16">
        <v>0.02</v>
      </c>
      <c r="L42" s="16">
        <v>0</v>
      </c>
      <c r="M42" s="16">
        <f t="shared" si="18"/>
        <v>0.02</v>
      </c>
      <c r="N42" s="16">
        <f t="shared" si="14"/>
        <v>399.99999999999994</v>
      </c>
      <c r="O42" s="16"/>
      <c r="Q42"/>
      <c r="AG42"/>
    </row>
    <row r="43" spans="1:33" ht="12" customHeight="1" x14ac:dyDescent="0.25">
      <c r="A43" s="55"/>
      <c r="B43" s="58" t="s">
        <v>108</v>
      </c>
      <c r="C43" s="59"/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f t="shared" si="16"/>
        <v>0</v>
      </c>
      <c r="J43" s="16">
        <f t="shared" si="17"/>
        <v>0</v>
      </c>
      <c r="K43" s="16">
        <v>0</v>
      </c>
      <c r="L43" s="16">
        <v>0</v>
      </c>
      <c r="M43" s="16">
        <f t="shared" si="18"/>
        <v>0</v>
      </c>
      <c r="N43" s="16">
        <v>0</v>
      </c>
      <c r="O43" s="16"/>
      <c r="Q43"/>
      <c r="AG43"/>
    </row>
    <row r="44" spans="1:33" ht="15.75" customHeight="1" x14ac:dyDescent="0.25">
      <c r="A44" s="56"/>
      <c r="B44" s="60" t="s">
        <v>48</v>
      </c>
      <c r="C44" s="60"/>
      <c r="D44" s="17">
        <f>SUM(D37:D43)</f>
        <v>0.27500000000000002</v>
      </c>
      <c r="E44" s="17">
        <f>SUM(E37:E43)</f>
        <v>0.55000000000000004</v>
      </c>
      <c r="F44" s="17">
        <f t="shared" ref="F44" si="19">SUM(F37:F42)</f>
        <v>0.82499999999999996</v>
      </c>
      <c r="G44" s="17">
        <f t="shared" ref="G44:M44" si="20">SUM(G37:G43)</f>
        <v>1.25</v>
      </c>
      <c r="H44" s="17">
        <f t="shared" si="20"/>
        <v>6.85</v>
      </c>
      <c r="I44" s="17">
        <f t="shared" si="20"/>
        <v>9.1999999999999993</v>
      </c>
      <c r="J44" s="17">
        <f t="shared" si="20"/>
        <v>10.025</v>
      </c>
      <c r="K44" s="17">
        <f t="shared" si="20"/>
        <v>8.52</v>
      </c>
      <c r="L44" s="17">
        <f t="shared" si="20"/>
        <v>17.02</v>
      </c>
      <c r="M44" s="17">
        <f t="shared" si="20"/>
        <v>25.54</v>
      </c>
      <c r="N44" s="17"/>
      <c r="O44" s="17"/>
      <c r="Q44"/>
      <c r="AG44"/>
    </row>
    <row r="45" spans="1:33" ht="11.25" customHeight="1" x14ac:dyDescent="0.25">
      <c r="A45" s="55" t="s">
        <v>49</v>
      </c>
      <c r="B45" s="57" t="s">
        <v>50</v>
      </c>
      <c r="C45" s="57"/>
      <c r="D45" s="16">
        <v>0</v>
      </c>
      <c r="E45" s="16">
        <v>0</v>
      </c>
      <c r="F45" s="16">
        <f>SUM(D45:E45)</f>
        <v>0</v>
      </c>
      <c r="G45" s="16">
        <v>0</v>
      </c>
      <c r="H45" s="16">
        <v>0</v>
      </c>
      <c r="I45" s="16">
        <f>SUM(G45:H45)</f>
        <v>0</v>
      </c>
      <c r="J45" s="16">
        <f>I45+F45</f>
        <v>0</v>
      </c>
      <c r="K45" s="16">
        <v>0</v>
      </c>
      <c r="L45" s="16">
        <v>0</v>
      </c>
      <c r="M45" s="16">
        <f>SUM(K45:L45)</f>
        <v>0</v>
      </c>
      <c r="N45" s="16">
        <v>0</v>
      </c>
      <c r="O45" s="16"/>
      <c r="Q45"/>
      <c r="AG45"/>
    </row>
    <row r="46" spans="1:33" ht="12" customHeight="1" x14ac:dyDescent="0.25">
      <c r="A46" s="55"/>
      <c r="B46" s="85" t="s">
        <v>51</v>
      </c>
      <c r="C46" s="5" t="s">
        <v>52</v>
      </c>
      <c r="D46" s="16">
        <v>0</v>
      </c>
      <c r="E46" s="16">
        <v>0</v>
      </c>
      <c r="F46" s="16">
        <f t="shared" ref="F46:F52" si="21">SUM(D46:E46)</f>
        <v>0</v>
      </c>
      <c r="G46" s="16">
        <v>13.18</v>
      </c>
      <c r="H46" s="16">
        <v>0</v>
      </c>
      <c r="I46" s="16">
        <f>SUM(G46:H46)</f>
        <v>13.18</v>
      </c>
      <c r="J46" s="16">
        <f t="shared" ref="J46:J52" si="22">I46+F46</f>
        <v>13.18</v>
      </c>
      <c r="K46" s="16">
        <v>62.85</v>
      </c>
      <c r="L46" s="16">
        <v>0</v>
      </c>
      <c r="M46" s="16">
        <f t="shared" ref="M46:M52" si="23">SUM(K46:L46)</f>
        <v>62.85</v>
      </c>
      <c r="N46" s="16">
        <f t="shared" ref="N46:N47" si="24">(K46/G46)*1000</f>
        <v>4768.588770864947</v>
      </c>
      <c r="O46" s="16"/>
      <c r="Q46"/>
      <c r="AG46"/>
    </row>
    <row r="47" spans="1:33" ht="11.25" customHeight="1" x14ac:dyDescent="0.25">
      <c r="A47" s="55"/>
      <c r="B47" s="85"/>
      <c r="C47" s="47" t="s">
        <v>53</v>
      </c>
      <c r="D47" s="28">
        <v>0</v>
      </c>
      <c r="E47" s="28">
        <v>0</v>
      </c>
      <c r="F47" s="28">
        <f t="shared" si="21"/>
        <v>0</v>
      </c>
      <c r="G47" s="28">
        <v>1</v>
      </c>
      <c r="H47" s="28">
        <v>0</v>
      </c>
      <c r="I47" s="28">
        <f t="shared" ref="I47:I52" si="25">SUM(G47:H47)</f>
        <v>1</v>
      </c>
      <c r="J47" s="28">
        <f t="shared" si="22"/>
        <v>1</v>
      </c>
      <c r="K47" s="28">
        <v>5</v>
      </c>
      <c r="L47" s="28">
        <v>0</v>
      </c>
      <c r="M47" s="28">
        <f t="shared" si="23"/>
        <v>5</v>
      </c>
      <c r="N47" s="28">
        <f t="shared" si="24"/>
        <v>5000</v>
      </c>
      <c r="O47" s="28"/>
      <c r="Q47"/>
      <c r="AG47"/>
    </row>
    <row r="48" spans="1:33" ht="9.75" customHeight="1" x14ac:dyDescent="0.25">
      <c r="A48" s="55"/>
      <c r="B48" s="85"/>
      <c r="C48" s="5" t="s">
        <v>54</v>
      </c>
      <c r="D48" s="16">
        <v>0</v>
      </c>
      <c r="E48" s="16">
        <v>0</v>
      </c>
      <c r="F48" s="16">
        <f t="shared" si="21"/>
        <v>0</v>
      </c>
      <c r="G48" s="16">
        <v>0</v>
      </c>
      <c r="H48" s="16">
        <v>0</v>
      </c>
      <c r="I48" s="16">
        <f t="shared" si="25"/>
        <v>0</v>
      </c>
      <c r="J48" s="16">
        <f t="shared" si="22"/>
        <v>0</v>
      </c>
      <c r="K48" s="16">
        <v>0</v>
      </c>
      <c r="L48" s="16">
        <v>0</v>
      </c>
      <c r="M48" s="16">
        <f t="shared" si="23"/>
        <v>0</v>
      </c>
      <c r="N48" s="16">
        <v>0</v>
      </c>
      <c r="O48" s="16"/>
      <c r="Q48"/>
      <c r="AG48"/>
    </row>
    <row r="49" spans="1:33" ht="12" customHeight="1" x14ac:dyDescent="0.25">
      <c r="A49" s="55"/>
      <c r="B49" s="85"/>
      <c r="C49" s="5" t="s">
        <v>55</v>
      </c>
      <c r="D49" s="16">
        <v>0</v>
      </c>
      <c r="E49" s="16">
        <v>0</v>
      </c>
      <c r="F49" s="16">
        <f t="shared" si="21"/>
        <v>0</v>
      </c>
      <c r="G49" s="16">
        <v>0</v>
      </c>
      <c r="H49" s="16">
        <v>0</v>
      </c>
      <c r="I49" s="16">
        <f t="shared" si="25"/>
        <v>0</v>
      </c>
      <c r="J49" s="16">
        <f t="shared" si="22"/>
        <v>0</v>
      </c>
      <c r="K49" s="16">
        <v>0</v>
      </c>
      <c r="L49" s="16">
        <v>0</v>
      </c>
      <c r="M49" s="16">
        <f t="shared" si="23"/>
        <v>0</v>
      </c>
      <c r="N49" s="16">
        <v>0</v>
      </c>
      <c r="O49" s="16"/>
      <c r="Q49"/>
      <c r="AG49"/>
    </row>
    <row r="50" spans="1:33" ht="12.75" customHeight="1" x14ac:dyDescent="0.25">
      <c r="A50" s="55"/>
      <c r="B50" s="85"/>
      <c r="C50" s="5" t="s">
        <v>56</v>
      </c>
      <c r="D50" s="16">
        <v>0</v>
      </c>
      <c r="E50" s="16">
        <v>0</v>
      </c>
      <c r="F50" s="16">
        <f t="shared" si="21"/>
        <v>0</v>
      </c>
      <c r="G50" s="16">
        <v>0</v>
      </c>
      <c r="H50" s="16">
        <v>0</v>
      </c>
      <c r="I50" s="16">
        <f t="shared" si="25"/>
        <v>0</v>
      </c>
      <c r="J50" s="16">
        <f t="shared" si="22"/>
        <v>0</v>
      </c>
      <c r="K50" s="16">
        <v>0</v>
      </c>
      <c r="L50" s="16">
        <v>0</v>
      </c>
      <c r="M50" s="16">
        <f t="shared" si="23"/>
        <v>0</v>
      </c>
      <c r="N50" s="16">
        <v>0</v>
      </c>
      <c r="O50" s="16"/>
      <c r="Q50"/>
      <c r="AG50"/>
    </row>
    <row r="51" spans="1:33" ht="10.5" customHeight="1" x14ac:dyDescent="0.25">
      <c r="A51" s="55"/>
      <c r="B51" s="85"/>
      <c r="C51" s="5" t="s">
        <v>57</v>
      </c>
      <c r="D51" s="16">
        <v>0</v>
      </c>
      <c r="E51" s="16">
        <v>0</v>
      </c>
      <c r="F51" s="16">
        <f t="shared" si="21"/>
        <v>0</v>
      </c>
      <c r="G51" s="16">
        <v>0</v>
      </c>
      <c r="H51" s="16">
        <v>0</v>
      </c>
      <c r="I51" s="16">
        <f t="shared" si="25"/>
        <v>0</v>
      </c>
      <c r="J51" s="16">
        <f t="shared" si="22"/>
        <v>0</v>
      </c>
      <c r="K51" s="16">
        <v>0</v>
      </c>
      <c r="L51" s="16">
        <v>0</v>
      </c>
      <c r="M51" s="16">
        <f t="shared" si="23"/>
        <v>0</v>
      </c>
      <c r="N51" s="16">
        <v>0</v>
      </c>
      <c r="O51" s="16"/>
      <c r="Q51"/>
      <c r="AG51"/>
    </row>
    <row r="52" spans="1:33" ht="12" customHeight="1" x14ac:dyDescent="0.25">
      <c r="A52" s="55"/>
      <c r="B52" s="85"/>
      <c r="C52" s="5" t="s">
        <v>58</v>
      </c>
      <c r="D52" s="16">
        <v>0</v>
      </c>
      <c r="E52" s="16">
        <v>0</v>
      </c>
      <c r="F52" s="16">
        <f t="shared" si="21"/>
        <v>0</v>
      </c>
      <c r="G52" s="16">
        <v>0</v>
      </c>
      <c r="H52" s="16">
        <v>0</v>
      </c>
      <c r="I52" s="16">
        <f t="shared" si="25"/>
        <v>0</v>
      </c>
      <c r="J52" s="16">
        <f t="shared" si="22"/>
        <v>0</v>
      </c>
      <c r="K52" s="16">
        <v>0</v>
      </c>
      <c r="L52" s="16">
        <v>0</v>
      </c>
      <c r="M52" s="16">
        <f t="shared" si="23"/>
        <v>0</v>
      </c>
      <c r="N52" s="16">
        <v>0</v>
      </c>
      <c r="O52" s="16"/>
      <c r="Q52"/>
      <c r="AG52"/>
    </row>
    <row r="53" spans="1:33" ht="13.5" customHeight="1" x14ac:dyDescent="0.25">
      <c r="A53" s="84"/>
      <c r="B53" s="86"/>
      <c r="C53" s="6" t="s">
        <v>59</v>
      </c>
      <c r="D53" s="35">
        <f>SUM(D46:D52)</f>
        <v>0</v>
      </c>
      <c r="E53" s="35">
        <f t="shared" ref="E53:M53" si="26">SUM(E46:E52)</f>
        <v>0</v>
      </c>
      <c r="F53" s="35">
        <f t="shared" si="26"/>
        <v>0</v>
      </c>
      <c r="G53" s="35">
        <f t="shared" si="26"/>
        <v>14.18</v>
      </c>
      <c r="H53" s="35">
        <f t="shared" si="26"/>
        <v>0</v>
      </c>
      <c r="I53" s="35">
        <f t="shared" si="26"/>
        <v>14.18</v>
      </c>
      <c r="J53" s="35">
        <f t="shared" si="26"/>
        <v>14.18</v>
      </c>
      <c r="K53" s="35">
        <f t="shared" si="26"/>
        <v>67.849999999999994</v>
      </c>
      <c r="L53" s="35">
        <f t="shared" si="26"/>
        <v>0</v>
      </c>
      <c r="M53" s="35">
        <f t="shared" si="26"/>
        <v>67.849999999999994</v>
      </c>
      <c r="N53" s="35"/>
      <c r="O53" s="35"/>
      <c r="Q53"/>
      <c r="AG53"/>
    </row>
    <row r="54" spans="1:33" ht="15.75" x14ac:dyDescent="0.25">
      <c r="A54" s="55"/>
      <c r="B54" s="73" t="s">
        <v>60</v>
      </c>
      <c r="C54" s="74"/>
      <c r="D54" s="16">
        <v>73.350999999999999</v>
      </c>
      <c r="E54" s="16">
        <v>0</v>
      </c>
      <c r="F54" s="16">
        <f>SUM(D54:E54)</f>
        <v>73.350999999999999</v>
      </c>
      <c r="G54" s="16">
        <v>1547.769</v>
      </c>
      <c r="H54" s="16">
        <v>0</v>
      </c>
      <c r="I54" s="16">
        <f>SUM(G54:H54)</f>
        <v>1547.769</v>
      </c>
      <c r="J54" s="16">
        <f>I54+F54</f>
        <v>1621.12</v>
      </c>
      <c r="K54" s="16">
        <v>19435.108</v>
      </c>
      <c r="L54" s="16">
        <v>0</v>
      </c>
      <c r="M54" s="16">
        <f>SUM(K54:L54)</f>
        <v>19435.108</v>
      </c>
      <c r="N54" s="16">
        <f t="shared" ref="N54:N59" si="27">(K54/G54)*1000</f>
        <v>12556.853122139028</v>
      </c>
      <c r="O54" s="16"/>
      <c r="Q54"/>
      <c r="AG54"/>
    </row>
    <row r="55" spans="1:33" ht="15.75" customHeight="1" x14ac:dyDescent="0.25">
      <c r="A55" s="55"/>
      <c r="B55" s="57" t="s">
        <v>61</v>
      </c>
      <c r="C55" s="57"/>
      <c r="D55" s="28">
        <v>6.7859999999999996</v>
      </c>
      <c r="E55" s="28">
        <v>0</v>
      </c>
      <c r="F55" s="28">
        <f t="shared" ref="F55:F60" si="28">SUM(D55:E55)</f>
        <v>6.7859999999999996</v>
      </c>
      <c r="G55" s="28">
        <v>132.75</v>
      </c>
      <c r="H55" s="28">
        <v>0</v>
      </c>
      <c r="I55" s="28">
        <f t="shared" ref="I55:I60" si="29">SUM(G55:H55)</f>
        <v>132.75</v>
      </c>
      <c r="J55" s="28">
        <f t="shared" ref="J55:J70" si="30">I55+F55</f>
        <v>139.536</v>
      </c>
      <c r="K55" s="28">
        <v>781</v>
      </c>
      <c r="L55" s="28">
        <v>0</v>
      </c>
      <c r="M55" s="28">
        <f t="shared" ref="M55:M60" si="31">SUM(K55:L55)</f>
        <v>781</v>
      </c>
      <c r="N55" s="28">
        <f t="shared" si="27"/>
        <v>5883.2391713747647</v>
      </c>
      <c r="O55" s="28"/>
      <c r="Q55"/>
      <c r="AG55"/>
    </row>
    <row r="56" spans="1:33" ht="15.75" customHeight="1" x14ac:dyDescent="0.25">
      <c r="A56" s="55"/>
      <c r="B56" s="57" t="s">
        <v>62</v>
      </c>
      <c r="C56" s="57"/>
      <c r="D56" s="28">
        <v>0.8</v>
      </c>
      <c r="E56" s="28">
        <v>0</v>
      </c>
      <c r="F56" s="28">
        <f t="shared" si="28"/>
        <v>0.8</v>
      </c>
      <c r="G56" s="28">
        <v>18</v>
      </c>
      <c r="H56" s="28">
        <v>0</v>
      </c>
      <c r="I56" s="28">
        <f t="shared" si="29"/>
        <v>18</v>
      </c>
      <c r="J56" s="28">
        <f t="shared" si="30"/>
        <v>18.8</v>
      </c>
      <c r="K56" s="28">
        <v>168.3</v>
      </c>
      <c r="L56" s="28">
        <v>0</v>
      </c>
      <c r="M56" s="28">
        <f t="shared" si="31"/>
        <v>168.3</v>
      </c>
      <c r="N56" s="28">
        <f t="shared" si="27"/>
        <v>9350.0000000000018</v>
      </c>
      <c r="O56" s="28"/>
      <c r="Q56"/>
      <c r="AG56"/>
    </row>
    <row r="57" spans="1:33" ht="10.5" customHeight="1" x14ac:dyDescent="0.25">
      <c r="A57" s="55"/>
      <c r="B57" s="57" t="s">
        <v>63</v>
      </c>
      <c r="C57" s="57"/>
      <c r="D57" s="16">
        <v>0</v>
      </c>
      <c r="E57" s="16">
        <v>0</v>
      </c>
      <c r="F57" s="16">
        <f t="shared" si="28"/>
        <v>0</v>
      </c>
      <c r="G57" s="16">
        <v>0</v>
      </c>
      <c r="H57" s="16">
        <v>0</v>
      </c>
      <c r="I57" s="16">
        <f t="shared" si="29"/>
        <v>0</v>
      </c>
      <c r="J57" s="16">
        <f t="shared" si="30"/>
        <v>0</v>
      </c>
      <c r="K57" s="16">
        <v>0</v>
      </c>
      <c r="L57" s="16">
        <v>0</v>
      </c>
      <c r="M57" s="16">
        <f t="shared" si="31"/>
        <v>0</v>
      </c>
      <c r="N57" s="16">
        <v>0</v>
      </c>
      <c r="O57" s="16"/>
      <c r="Q57"/>
      <c r="AG57"/>
    </row>
    <row r="58" spans="1:33" ht="11.25" customHeight="1" x14ac:dyDescent="0.25">
      <c r="A58" s="55"/>
      <c r="B58" s="57" t="s">
        <v>64</v>
      </c>
      <c r="C58" s="57"/>
      <c r="D58" s="16">
        <v>0</v>
      </c>
      <c r="E58" s="16">
        <v>0</v>
      </c>
      <c r="F58" s="16">
        <f t="shared" si="28"/>
        <v>0</v>
      </c>
      <c r="G58" s="16">
        <v>0</v>
      </c>
      <c r="H58" s="16">
        <v>0</v>
      </c>
      <c r="I58" s="16">
        <f t="shared" si="29"/>
        <v>0</v>
      </c>
      <c r="J58" s="16">
        <f t="shared" si="30"/>
        <v>0</v>
      </c>
      <c r="K58" s="16">
        <v>0</v>
      </c>
      <c r="L58" s="16">
        <v>0</v>
      </c>
      <c r="M58" s="16">
        <f t="shared" si="31"/>
        <v>0</v>
      </c>
      <c r="N58" s="16">
        <v>0</v>
      </c>
      <c r="O58" s="16"/>
      <c r="Q58"/>
      <c r="AG58"/>
    </row>
    <row r="59" spans="1:33" ht="15.75" customHeight="1" x14ac:dyDescent="0.25">
      <c r="A59" s="55"/>
      <c r="B59" s="57" t="s">
        <v>65</v>
      </c>
      <c r="C59" s="57"/>
      <c r="D59" s="16">
        <v>1975.662</v>
      </c>
      <c r="E59" s="16">
        <v>0</v>
      </c>
      <c r="F59" s="16">
        <f t="shared" si="28"/>
        <v>1975.662</v>
      </c>
      <c r="G59" s="16">
        <v>16072.159</v>
      </c>
      <c r="H59" s="16">
        <v>0</v>
      </c>
      <c r="I59" s="16">
        <f t="shared" si="29"/>
        <v>16072.159</v>
      </c>
      <c r="J59" s="16">
        <f t="shared" si="30"/>
        <v>18047.821</v>
      </c>
      <c r="K59" s="16">
        <v>103616.55</v>
      </c>
      <c r="L59" s="16">
        <v>0</v>
      </c>
      <c r="M59" s="16">
        <f t="shared" si="31"/>
        <v>103616.55</v>
      </c>
      <c r="N59" s="16">
        <f t="shared" si="27"/>
        <v>6446.958992877062</v>
      </c>
      <c r="O59" s="16"/>
      <c r="Q59"/>
      <c r="AG59"/>
    </row>
    <row r="60" spans="1:33" ht="12" customHeight="1" x14ac:dyDescent="0.25">
      <c r="A60" s="55"/>
      <c r="B60" s="58" t="s">
        <v>109</v>
      </c>
      <c r="C60" s="59"/>
      <c r="D60" s="16">
        <v>0</v>
      </c>
      <c r="E60" s="16">
        <v>0</v>
      </c>
      <c r="F60" s="16">
        <f t="shared" si="28"/>
        <v>0</v>
      </c>
      <c r="G60" s="16">
        <v>0</v>
      </c>
      <c r="H60" s="16">
        <v>0</v>
      </c>
      <c r="I60" s="16">
        <f t="shared" si="29"/>
        <v>0</v>
      </c>
      <c r="J60" s="16">
        <f t="shared" si="30"/>
        <v>0</v>
      </c>
      <c r="K60" s="16">
        <v>0</v>
      </c>
      <c r="L60" s="16">
        <v>0</v>
      </c>
      <c r="M60" s="16">
        <f t="shared" si="31"/>
        <v>0</v>
      </c>
      <c r="N60" s="16">
        <v>0</v>
      </c>
      <c r="O60" s="16"/>
      <c r="Q60"/>
      <c r="AG60"/>
    </row>
    <row r="61" spans="1:33" ht="15.75" customHeight="1" x14ac:dyDescent="0.25">
      <c r="A61" s="56"/>
      <c r="B61" s="60" t="s">
        <v>66</v>
      </c>
      <c r="C61" s="60"/>
      <c r="D61" s="36">
        <f>D45+D53+D54+D55+D56+D57+D58+D59+D60</f>
        <v>2056.5990000000002</v>
      </c>
      <c r="E61" s="17">
        <f t="shared" ref="E61:M61" si="32">E45+E53+E54+E55+E56+E57+E58+E59+E60</f>
        <v>0</v>
      </c>
      <c r="F61" s="36">
        <f t="shared" si="32"/>
        <v>2056.5990000000002</v>
      </c>
      <c r="G61" s="42">
        <f t="shared" si="32"/>
        <v>17784.858</v>
      </c>
      <c r="H61" s="17">
        <f t="shared" si="32"/>
        <v>0</v>
      </c>
      <c r="I61" s="42">
        <f t="shared" si="32"/>
        <v>17784.858</v>
      </c>
      <c r="J61" s="42">
        <f t="shared" si="32"/>
        <v>19841.456999999999</v>
      </c>
      <c r="K61" s="36">
        <f t="shared" si="32"/>
        <v>124068.808</v>
      </c>
      <c r="L61" s="17">
        <f t="shared" si="32"/>
        <v>0</v>
      </c>
      <c r="M61" s="17">
        <f t="shared" si="32"/>
        <v>124068.808</v>
      </c>
      <c r="N61" s="17"/>
      <c r="O61" s="17"/>
      <c r="Q61"/>
      <c r="AG61"/>
    </row>
    <row r="62" spans="1:33" ht="12" customHeight="1" x14ac:dyDescent="0.25">
      <c r="A62" s="55" t="s">
        <v>67</v>
      </c>
      <c r="B62" s="57" t="s">
        <v>68</v>
      </c>
      <c r="C62" s="57"/>
      <c r="D62" s="16">
        <v>0</v>
      </c>
      <c r="E62" s="16">
        <v>0</v>
      </c>
      <c r="F62" s="16">
        <f>SUM(D62:E62)</f>
        <v>0</v>
      </c>
      <c r="G62" s="16">
        <v>0</v>
      </c>
      <c r="H62" s="16">
        <v>0</v>
      </c>
      <c r="I62" s="16">
        <f>SUM(G62:H62)</f>
        <v>0</v>
      </c>
      <c r="J62" s="16">
        <f t="shared" si="30"/>
        <v>0</v>
      </c>
      <c r="K62" s="16">
        <v>0</v>
      </c>
      <c r="L62" s="16">
        <v>0</v>
      </c>
      <c r="M62" s="16">
        <f>SUM(K62:L62)</f>
        <v>0</v>
      </c>
      <c r="N62" s="16">
        <v>0</v>
      </c>
      <c r="O62" s="16"/>
      <c r="Q62"/>
      <c r="AG62"/>
    </row>
    <row r="63" spans="1:33" ht="12" customHeight="1" x14ac:dyDescent="0.25">
      <c r="A63" s="55"/>
      <c r="B63" s="57" t="s">
        <v>69</v>
      </c>
      <c r="C63" s="57"/>
      <c r="D63" s="16">
        <v>0</v>
      </c>
      <c r="E63" s="16">
        <v>0</v>
      </c>
      <c r="F63" s="16">
        <f t="shared" ref="F63:F70" si="33">SUM(D63:E63)</f>
        <v>0</v>
      </c>
      <c r="G63" s="16">
        <v>0</v>
      </c>
      <c r="H63" s="16">
        <v>0</v>
      </c>
      <c r="I63" s="16">
        <f t="shared" ref="I63:I70" si="34">SUM(G63:H63)</f>
        <v>0</v>
      </c>
      <c r="J63" s="16">
        <f t="shared" si="30"/>
        <v>0</v>
      </c>
      <c r="K63" s="16">
        <v>0</v>
      </c>
      <c r="L63" s="16">
        <v>0</v>
      </c>
      <c r="M63" s="16">
        <f t="shared" ref="M63:M70" si="35">SUM(K63:L63)</f>
        <v>0</v>
      </c>
      <c r="N63" s="16">
        <v>0</v>
      </c>
      <c r="O63" s="16"/>
      <c r="Q63"/>
      <c r="AG63"/>
    </row>
    <row r="64" spans="1:33" ht="13.5" customHeight="1" x14ac:dyDescent="0.25">
      <c r="A64" s="55"/>
      <c r="B64" s="57" t="s">
        <v>70</v>
      </c>
      <c r="C64" s="57"/>
      <c r="D64" s="16">
        <v>0</v>
      </c>
      <c r="E64" s="16">
        <v>0</v>
      </c>
      <c r="F64" s="16">
        <f t="shared" si="33"/>
        <v>0</v>
      </c>
      <c r="G64" s="16">
        <v>0</v>
      </c>
      <c r="H64" s="16">
        <v>0</v>
      </c>
      <c r="I64" s="16">
        <f t="shared" si="34"/>
        <v>0</v>
      </c>
      <c r="J64" s="16">
        <f t="shared" si="30"/>
        <v>0</v>
      </c>
      <c r="K64" s="16">
        <v>0</v>
      </c>
      <c r="L64" s="16">
        <v>0</v>
      </c>
      <c r="M64" s="16">
        <f t="shared" si="35"/>
        <v>0</v>
      </c>
      <c r="N64" s="16">
        <v>0</v>
      </c>
      <c r="O64" s="16"/>
      <c r="Q64"/>
      <c r="AG64"/>
    </row>
    <row r="65" spans="1:33" ht="13.5" customHeight="1" x14ac:dyDescent="0.25">
      <c r="A65" s="55"/>
      <c r="B65" s="57" t="s">
        <v>71</v>
      </c>
      <c r="C65" s="57"/>
      <c r="D65" s="16">
        <v>0</v>
      </c>
      <c r="E65" s="16">
        <v>0</v>
      </c>
      <c r="F65" s="16">
        <f t="shared" si="33"/>
        <v>0</v>
      </c>
      <c r="G65" s="16">
        <v>0</v>
      </c>
      <c r="H65" s="16">
        <v>0</v>
      </c>
      <c r="I65" s="16">
        <f t="shared" si="34"/>
        <v>0</v>
      </c>
      <c r="J65" s="16">
        <f t="shared" si="30"/>
        <v>0</v>
      </c>
      <c r="K65" s="16">
        <v>0</v>
      </c>
      <c r="L65" s="16">
        <v>0</v>
      </c>
      <c r="M65" s="16">
        <f t="shared" si="35"/>
        <v>0</v>
      </c>
      <c r="N65" s="16">
        <v>0</v>
      </c>
      <c r="O65" s="16"/>
      <c r="Q65"/>
      <c r="AG65"/>
    </row>
    <row r="66" spans="1:33" ht="13.5" customHeight="1" x14ac:dyDescent="0.25">
      <c r="A66" s="55"/>
      <c r="B66" s="57" t="s">
        <v>72</v>
      </c>
      <c r="C66" s="57"/>
      <c r="D66" s="16">
        <v>0</v>
      </c>
      <c r="E66" s="16">
        <v>0</v>
      </c>
      <c r="F66" s="16">
        <f t="shared" si="33"/>
        <v>0</v>
      </c>
      <c r="G66" s="16">
        <v>0</v>
      </c>
      <c r="H66" s="16">
        <v>0</v>
      </c>
      <c r="I66" s="16">
        <f t="shared" si="34"/>
        <v>0</v>
      </c>
      <c r="J66" s="16">
        <f t="shared" si="30"/>
        <v>0</v>
      </c>
      <c r="K66" s="16">
        <v>0</v>
      </c>
      <c r="L66" s="16">
        <v>0</v>
      </c>
      <c r="M66" s="16">
        <f t="shared" si="35"/>
        <v>0</v>
      </c>
      <c r="N66" s="16">
        <v>0</v>
      </c>
      <c r="O66" s="16"/>
      <c r="Q66"/>
      <c r="AG66"/>
    </row>
    <row r="67" spans="1:33" ht="12.75" customHeight="1" x14ac:dyDescent="0.25">
      <c r="A67" s="55"/>
      <c r="B67" s="57" t="s">
        <v>73</v>
      </c>
      <c r="C67" s="57"/>
      <c r="D67" s="16">
        <v>0</v>
      </c>
      <c r="E67" s="16">
        <v>0</v>
      </c>
      <c r="F67" s="16">
        <f t="shared" si="33"/>
        <v>0</v>
      </c>
      <c r="G67" s="16">
        <v>0</v>
      </c>
      <c r="H67" s="16">
        <v>0</v>
      </c>
      <c r="I67" s="16">
        <f t="shared" si="34"/>
        <v>0</v>
      </c>
      <c r="J67" s="16">
        <f t="shared" si="30"/>
        <v>0</v>
      </c>
      <c r="K67" s="16">
        <v>0</v>
      </c>
      <c r="L67" s="16">
        <v>0</v>
      </c>
      <c r="M67" s="16">
        <f t="shared" si="35"/>
        <v>0</v>
      </c>
      <c r="N67" s="16">
        <v>0</v>
      </c>
      <c r="O67" s="16"/>
      <c r="Q67"/>
      <c r="AG67"/>
    </row>
    <row r="68" spans="1:33" ht="12.75" customHeight="1" x14ac:dyDescent="0.25">
      <c r="A68" s="55"/>
      <c r="B68" s="57" t="s">
        <v>74</v>
      </c>
      <c r="C68" s="57"/>
      <c r="D68" s="16">
        <v>0</v>
      </c>
      <c r="E68" s="16">
        <v>0</v>
      </c>
      <c r="F68" s="16">
        <f t="shared" si="33"/>
        <v>0</v>
      </c>
      <c r="G68" s="16">
        <v>0</v>
      </c>
      <c r="H68" s="16">
        <v>0</v>
      </c>
      <c r="I68" s="16">
        <f t="shared" si="34"/>
        <v>0</v>
      </c>
      <c r="J68" s="16">
        <f t="shared" si="30"/>
        <v>0</v>
      </c>
      <c r="K68" s="16">
        <v>0</v>
      </c>
      <c r="L68" s="16">
        <v>0</v>
      </c>
      <c r="M68" s="16">
        <f t="shared" si="35"/>
        <v>0</v>
      </c>
      <c r="N68" s="16">
        <v>0</v>
      </c>
      <c r="O68" s="16"/>
      <c r="Q68"/>
      <c r="AG68"/>
    </row>
    <row r="69" spans="1:33" ht="12.75" customHeight="1" x14ac:dyDescent="0.25">
      <c r="A69" s="55"/>
      <c r="B69" s="57" t="s">
        <v>75</v>
      </c>
      <c r="C69" s="57"/>
      <c r="D69" s="16">
        <v>0</v>
      </c>
      <c r="E69" s="16">
        <v>0</v>
      </c>
      <c r="F69" s="16">
        <f t="shared" si="33"/>
        <v>0</v>
      </c>
      <c r="G69" s="16">
        <v>0</v>
      </c>
      <c r="H69" s="16">
        <v>0</v>
      </c>
      <c r="I69" s="16">
        <f t="shared" si="34"/>
        <v>0</v>
      </c>
      <c r="J69" s="16">
        <f t="shared" si="30"/>
        <v>0</v>
      </c>
      <c r="K69" s="16">
        <v>0</v>
      </c>
      <c r="L69" s="16">
        <v>0</v>
      </c>
      <c r="M69" s="16">
        <f t="shared" si="35"/>
        <v>0</v>
      </c>
      <c r="N69" s="16">
        <v>0</v>
      </c>
      <c r="O69" s="16"/>
      <c r="Q69"/>
      <c r="AG69"/>
    </row>
    <row r="70" spans="1:33" ht="11.25" customHeight="1" x14ac:dyDescent="0.25">
      <c r="A70" s="55"/>
      <c r="B70" s="57" t="s">
        <v>76</v>
      </c>
      <c r="C70" s="57"/>
      <c r="D70" s="16">
        <v>0</v>
      </c>
      <c r="E70" s="16">
        <v>0</v>
      </c>
      <c r="F70" s="16">
        <f t="shared" si="33"/>
        <v>0</v>
      </c>
      <c r="G70" s="16">
        <v>0</v>
      </c>
      <c r="H70" s="16">
        <v>0</v>
      </c>
      <c r="I70" s="16">
        <f t="shared" si="34"/>
        <v>0</v>
      </c>
      <c r="J70" s="16">
        <f t="shared" si="30"/>
        <v>0</v>
      </c>
      <c r="K70" s="16">
        <v>0</v>
      </c>
      <c r="L70" s="16">
        <v>0</v>
      </c>
      <c r="M70" s="16">
        <f t="shared" si="35"/>
        <v>0</v>
      </c>
      <c r="N70" s="16">
        <v>0</v>
      </c>
      <c r="O70" s="16"/>
      <c r="Q70"/>
      <c r="AG70"/>
    </row>
    <row r="71" spans="1:33" ht="12" customHeight="1" x14ac:dyDescent="0.25">
      <c r="A71" s="56"/>
      <c r="B71" s="60" t="s">
        <v>77</v>
      </c>
      <c r="C71" s="60"/>
      <c r="D71" s="17">
        <f>SUM(D62:D70)</f>
        <v>0</v>
      </c>
      <c r="E71" s="17">
        <f t="shared" ref="E71:M71" si="36">SUM(E62:E70)</f>
        <v>0</v>
      </c>
      <c r="F71" s="17">
        <f t="shared" si="36"/>
        <v>0</v>
      </c>
      <c r="G71" s="17">
        <f t="shared" si="36"/>
        <v>0</v>
      </c>
      <c r="H71" s="17">
        <f t="shared" si="36"/>
        <v>0</v>
      </c>
      <c r="I71" s="17">
        <f t="shared" si="36"/>
        <v>0</v>
      </c>
      <c r="J71" s="17">
        <f t="shared" si="36"/>
        <v>0</v>
      </c>
      <c r="K71" s="17">
        <f t="shared" si="36"/>
        <v>0</v>
      </c>
      <c r="L71" s="17">
        <f t="shared" si="36"/>
        <v>0</v>
      </c>
      <c r="M71" s="17">
        <f t="shared" si="36"/>
        <v>0</v>
      </c>
      <c r="N71" s="17"/>
      <c r="O71" s="17"/>
      <c r="Q71"/>
      <c r="AG71"/>
    </row>
    <row r="72" spans="1:33" ht="18.75" x14ac:dyDescent="0.25">
      <c r="A72" s="63" t="s">
        <v>113</v>
      </c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75" t="s">
        <v>0</v>
      </c>
      <c r="M72" s="75"/>
      <c r="N72" s="75"/>
      <c r="O72" s="75"/>
      <c r="Q72"/>
      <c r="AG72"/>
    </row>
    <row r="73" spans="1:33" ht="15.75" x14ac:dyDescent="0.25">
      <c r="A73" s="76" t="s">
        <v>1</v>
      </c>
      <c r="B73" s="77"/>
      <c r="C73" s="78"/>
      <c r="D73" s="82" t="s">
        <v>2</v>
      </c>
      <c r="E73" s="82"/>
      <c r="F73" s="82"/>
      <c r="G73" s="82" t="s">
        <v>3</v>
      </c>
      <c r="H73" s="82"/>
      <c r="I73" s="82"/>
      <c r="J73" s="82" t="s">
        <v>4</v>
      </c>
      <c r="K73" s="82" t="s">
        <v>5</v>
      </c>
      <c r="L73" s="82"/>
      <c r="M73" s="82"/>
      <c r="N73" s="83" t="s">
        <v>6</v>
      </c>
      <c r="O73" s="83"/>
      <c r="Q73"/>
      <c r="AG73"/>
    </row>
    <row r="74" spans="1:33" ht="15.75" x14ac:dyDescent="0.25">
      <c r="A74" s="79"/>
      <c r="B74" s="80"/>
      <c r="C74" s="81"/>
      <c r="D74" s="4" t="s">
        <v>7</v>
      </c>
      <c r="E74" s="4" t="s">
        <v>8</v>
      </c>
      <c r="F74" s="4" t="s">
        <v>9</v>
      </c>
      <c r="G74" s="4" t="s">
        <v>7</v>
      </c>
      <c r="H74" s="4" t="s">
        <v>8</v>
      </c>
      <c r="I74" s="4" t="s">
        <v>9</v>
      </c>
      <c r="J74" s="82"/>
      <c r="K74" s="4" t="s">
        <v>7</v>
      </c>
      <c r="L74" s="4" t="s">
        <v>8</v>
      </c>
      <c r="M74" s="4" t="s">
        <v>9</v>
      </c>
      <c r="N74" s="4" t="s">
        <v>7</v>
      </c>
      <c r="O74" s="4" t="s">
        <v>8</v>
      </c>
      <c r="Q74"/>
      <c r="AG74"/>
    </row>
    <row r="75" spans="1:33" ht="15.75" customHeight="1" x14ac:dyDescent="0.25">
      <c r="A75" s="91" t="s">
        <v>78</v>
      </c>
      <c r="B75" s="95" t="s">
        <v>79</v>
      </c>
      <c r="C75" s="7" t="s">
        <v>80</v>
      </c>
      <c r="D75" s="24">
        <v>0</v>
      </c>
      <c r="E75" s="24">
        <v>0</v>
      </c>
      <c r="F75" s="24">
        <f>SUM(D75:E75)</f>
        <v>0</v>
      </c>
      <c r="G75" s="24">
        <v>0.45960000000000001</v>
      </c>
      <c r="H75" s="24">
        <v>0</v>
      </c>
      <c r="I75" s="24">
        <f>SUM(G75:H75)</f>
        <v>0.45960000000000001</v>
      </c>
      <c r="J75" s="24">
        <f>I75+F75</f>
        <v>0.45960000000000001</v>
      </c>
      <c r="K75" s="24">
        <v>86.1</v>
      </c>
      <c r="L75" s="24">
        <v>0</v>
      </c>
      <c r="M75" s="24">
        <f>SUM(K75:L75)</f>
        <v>86.1</v>
      </c>
      <c r="N75" s="24">
        <f t="shared" ref="N75:N77" si="37">(K75/G75)*1000</f>
        <v>187336.8146214099</v>
      </c>
      <c r="O75" s="16"/>
      <c r="Q75"/>
      <c r="AG75"/>
    </row>
    <row r="76" spans="1:33" ht="15.75" x14ac:dyDescent="0.25">
      <c r="A76" s="92"/>
      <c r="B76" s="96"/>
      <c r="C76" s="7" t="s">
        <v>81</v>
      </c>
      <c r="D76" s="24">
        <v>0</v>
      </c>
      <c r="E76" s="24">
        <v>0</v>
      </c>
      <c r="F76" s="24">
        <f t="shared" ref="F76:F78" si="38">SUM(D76:E76)</f>
        <v>0</v>
      </c>
      <c r="G76" s="24">
        <v>0</v>
      </c>
      <c r="H76" s="24">
        <v>0</v>
      </c>
      <c r="I76" s="24">
        <f t="shared" ref="I76:I79" si="39">SUM(G76:H76)</f>
        <v>0</v>
      </c>
      <c r="J76" s="24">
        <f t="shared" ref="J76:J79" si="40">I76+F76</f>
        <v>0</v>
      </c>
      <c r="K76" s="24">
        <v>0</v>
      </c>
      <c r="L76" s="24">
        <v>0</v>
      </c>
      <c r="M76" s="24">
        <f t="shared" ref="M76:M79" si="41">SUM(K76:L76)</f>
        <v>0</v>
      </c>
      <c r="N76" s="24">
        <v>0</v>
      </c>
      <c r="O76" s="16"/>
      <c r="Q76"/>
      <c r="AG76"/>
    </row>
    <row r="77" spans="1:33" ht="15.75" x14ac:dyDescent="0.25">
      <c r="A77" s="92"/>
      <c r="B77" s="96"/>
      <c r="C77" s="7" t="s">
        <v>82</v>
      </c>
      <c r="D77" s="24">
        <v>0</v>
      </c>
      <c r="E77" s="24">
        <v>0</v>
      </c>
      <c r="F77" s="24">
        <f t="shared" si="38"/>
        <v>0</v>
      </c>
      <c r="G77" s="24">
        <v>0.1</v>
      </c>
      <c r="H77" s="24">
        <v>0</v>
      </c>
      <c r="I77" s="24">
        <f t="shared" si="39"/>
        <v>0.1</v>
      </c>
      <c r="J77" s="24">
        <f t="shared" si="40"/>
        <v>0.1</v>
      </c>
      <c r="K77" s="24">
        <v>10</v>
      </c>
      <c r="L77" s="24">
        <v>0</v>
      </c>
      <c r="M77" s="24">
        <f t="shared" si="41"/>
        <v>10</v>
      </c>
      <c r="N77" s="24">
        <f t="shared" si="37"/>
        <v>100000</v>
      </c>
      <c r="O77" s="16"/>
      <c r="Q77"/>
      <c r="AG77"/>
    </row>
    <row r="78" spans="1:33" ht="15.75" x14ac:dyDescent="0.25">
      <c r="A78" s="92"/>
      <c r="B78" s="96"/>
      <c r="C78" s="7" t="s">
        <v>83</v>
      </c>
      <c r="D78" s="24">
        <v>0</v>
      </c>
      <c r="E78" s="24">
        <v>0</v>
      </c>
      <c r="F78" s="24">
        <f t="shared" si="38"/>
        <v>0</v>
      </c>
      <c r="G78" s="24">
        <v>0</v>
      </c>
      <c r="H78" s="24">
        <v>0</v>
      </c>
      <c r="I78" s="24">
        <f t="shared" si="39"/>
        <v>0</v>
      </c>
      <c r="J78" s="24">
        <v>0</v>
      </c>
      <c r="K78" s="24">
        <v>0</v>
      </c>
      <c r="L78" s="24">
        <v>0</v>
      </c>
      <c r="M78" s="24">
        <f t="shared" si="41"/>
        <v>0</v>
      </c>
      <c r="N78" s="24">
        <v>0</v>
      </c>
      <c r="O78" s="16"/>
      <c r="Q78"/>
      <c r="AG78"/>
    </row>
    <row r="79" spans="1:33" ht="15.75" x14ac:dyDescent="0.25">
      <c r="A79" s="92"/>
      <c r="B79" s="96"/>
      <c r="C79" s="7" t="s">
        <v>84</v>
      </c>
      <c r="D79" s="24">
        <v>0</v>
      </c>
      <c r="E79" s="24">
        <v>0</v>
      </c>
      <c r="F79" s="24">
        <f>SUM(D79:E79)</f>
        <v>0</v>
      </c>
      <c r="G79" s="24">
        <v>0</v>
      </c>
      <c r="H79" s="24">
        <v>0</v>
      </c>
      <c r="I79" s="24">
        <f t="shared" si="39"/>
        <v>0</v>
      </c>
      <c r="J79" s="24">
        <f t="shared" si="40"/>
        <v>0</v>
      </c>
      <c r="K79" s="24">
        <v>0</v>
      </c>
      <c r="L79" s="24">
        <v>0</v>
      </c>
      <c r="M79" s="24">
        <f t="shared" si="41"/>
        <v>0</v>
      </c>
      <c r="N79" s="24">
        <v>0</v>
      </c>
      <c r="O79" s="16"/>
      <c r="Q79"/>
      <c r="AG79"/>
    </row>
    <row r="80" spans="1:33" ht="15.75" x14ac:dyDescent="0.25">
      <c r="A80" s="93"/>
      <c r="B80" s="97"/>
      <c r="C80" s="8" t="s">
        <v>85</v>
      </c>
      <c r="D80" s="26">
        <f>SUM(D75:D79)</f>
        <v>0</v>
      </c>
      <c r="E80" s="26">
        <f t="shared" ref="E80:M80" si="42">SUM(E75:E79)</f>
        <v>0</v>
      </c>
      <c r="F80" s="26">
        <f t="shared" si="42"/>
        <v>0</v>
      </c>
      <c r="G80" s="26">
        <f t="shared" si="42"/>
        <v>0.55959999999999999</v>
      </c>
      <c r="H80" s="26">
        <f t="shared" si="42"/>
        <v>0</v>
      </c>
      <c r="I80" s="26">
        <f t="shared" si="42"/>
        <v>0.55959999999999999</v>
      </c>
      <c r="J80" s="26">
        <f t="shared" si="42"/>
        <v>0.55959999999999999</v>
      </c>
      <c r="K80" s="26">
        <f t="shared" si="42"/>
        <v>96.1</v>
      </c>
      <c r="L80" s="26">
        <f t="shared" si="42"/>
        <v>0</v>
      </c>
      <c r="M80" s="26">
        <f t="shared" si="42"/>
        <v>96.1</v>
      </c>
      <c r="N80" s="26"/>
      <c r="O80" s="21"/>
      <c r="Q80"/>
      <c r="AG80"/>
    </row>
    <row r="81" spans="1:33" ht="15.75" customHeight="1" x14ac:dyDescent="0.25">
      <c r="A81" s="92"/>
      <c r="B81" s="95" t="s">
        <v>86</v>
      </c>
      <c r="C81" s="7" t="s">
        <v>87</v>
      </c>
      <c r="D81" s="24">
        <v>0</v>
      </c>
      <c r="E81" s="24">
        <v>0</v>
      </c>
      <c r="F81" s="24">
        <f>SUM(D81:E81)</f>
        <v>0</v>
      </c>
      <c r="G81" s="24">
        <v>0.32</v>
      </c>
      <c r="H81" s="24">
        <v>0</v>
      </c>
      <c r="I81" s="24">
        <f>SUM(G81:H81)</f>
        <v>0.32</v>
      </c>
      <c r="J81" s="24">
        <f>I81+F81</f>
        <v>0.32</v>
      </c>
      <c r="K81" s="24">
        <v>38.4</v>
      </c>
      <c r="L81" s="24">
        <v>0</v>
      </c>
      <c r="M81" s="24">
        <f>SUM(K81:L81)</f>
        <v>38.4</v>
      </c>
      <c r="N81" s="24">
        <f t="shared" ref="N81:O93" si="43">(K81/G81)*1000</f>
        <v>120000</v>
      </c>
      <c r="O81" s="16"/>
      <c r="Q81"/>
      <c r="AG81"/>
    </row>
    <row r="82" spans="1:33" ht="15.75" x14ac:dyDescent="0.25">
      <c r="A82" s="92"/>
      <c r="B82" s="96"/>
      <c r="C82" s="7" t="s">
        <v>88</v>
      </c>
      <c r="D82" s="24">
        <v>0</v>
      </c>
      <c r="E82" s="24">
        <v>0</v>
      </c>
      <c r="F82" s="24">
        <f t="shared" ref="F82:F83" si="44">SUM(D82:E82)</f>
        <v>0</v>
      </c>
      <c r="G82" s="24">
        <v>1.234</v>
      </c>
      <c r="H82" s="24">
        <v>0</v>
      </c>
      <c r="I82" s="24">
        <f t="shared" ref="I82:I83" si="45">SUM(G82:H82)</f>
        <v>1.234</v>
      </c>
      <c r="J82" s="24">
        <f t="shared" ref="J82:J83" si="46">I82+F82</f>
        <v>1.234</v>
      </c>
      <c r="K82" s="24">
        <v>308.5</v>
      </c>
      <c r="L82" s="24">
        <v>0</v>
      </c>
      <c r="M82" s="24">
        <f t="shared" ref="M82" si="47">SUM(K82:L82)</f>
        <v>308.5</v>
      </c>
      <c r="N82" s="24">
        <f t="shared" si="43"/>
        <v>250000</v>
      </c>
      <c r="O82" s="16"/>
      <c r="Q82"/>
      <c r="AG82"/>
    </row>
    <row r="83" spans="1:33" ht="15.75" x14ac:dyDescent="0.25">
      <c r="A83" s="92"/>
      <c r="B83" s="96"/>
      <c r="C83" s="7" t="s">
        <v>89</v>
      </c>
      <c r="D83" s="24">
        <v>0</v>
      </c>
      <c r="E83" s="24">
        <v>0</v>
      </c>
      <c r="F83" s="24">
        <f t="shared" si="44"/>
        <v>0</v>
      </c>
      <c r="G83" s="24">
        <v>1.9371</v>
      </c>
      <c r="H83" s="24">
        <v>0</v>
      </c>
      <c r="I83" s="24">
        <f t="shared" si="45"/>
        <v>1.9371</v>
      </c>
      <c r="J83" s="24">
        <f t="shared" si="46"/>
        <v>1.9371</v>
      </c>
      <c r="K83" s="24">
        <v>0</v>
      </c>
      <c r="L83" s="24">
        <v>0</v>
      </c>
      <c r="M83" s="24">
        <v>0</v>
      </c>
      <c r="N83" s="24">
        <v>0</v>
      </c>
      <c r="O83" s="16"/>
      <c r="Q83"/>
      <c r="AG83"/>
    </row>
    <row r="84" spans="1:33" ht="15.75" x14ac:dyDescent="0.25">
      <c r="A84" s="93"/>
      <c r="B84" s="97"/>
      <c r="C84" s="8" t="s">
        <v>90</v>
      </c>
      <c r="D84" s="26">
        <f>SUM(D81:D83)</f>
        <v>0</v>
      </c>
      <c r="E84" s="26">
        <f t="shared" ref="E84:M84" si="48">SUM(E81:E83)</f>
        <v>0</v>
      </c>
      <c r="F84" s="26">
        <f t="shared" si="48"/>
        <v>0</v>
      </c>
      <c r="G84" s="26">
        <f t="shared" si="48"/>
        <v>3.4911000000000003</v>
      </c>
      <c r="H84" s="26">
        <f t="shared" si="48"/>
        <v>0</v>
      </c>
      <c r="I84" s="26">
        <f t="shared" si="48"/>
        <v>3.4911000000000003</v>
      </c>
      <c r="J84" s="26">
        <f t="shared" si="48"/>
        <v>3.4911000000000003</v>
      </c>
      <c r="K84" s="26">
        <f t="shared" si="48"/>
        <v>346.9</v>
      </c>
      <c r="L84" s="26">
        <f t="shared" si="48"/>
        <v>0</v>
      </c>
      <c r="M84" s="26">
        <f t="shared" si="48"/>
        <v>346.9</v>
      </c>
      <c r="N84" s="26"/>
      <c r="O84" s="21"/>
      <c r="Q84"/>
      <c r="AG84"/>
    </row>
    <row r="85" spans="1:33" ht="21" customHeight="1" x14ac:dyDescent="0.25">
      <c r="A85" s="94"/>
      <c r="B85" s="60" t="s">
        <v>91</v>
      </c>
      <c r="C85" s="60"/>
      <c r="D85" s="27">
        <f t="shared" ref="D85:M85" si="49">D80+D84</f>
        <v>0</v>
      </c>
      <c r="E85" s="27">
        <f t="shared" si="49"/>
        <v>0</v>
      </c>
      <c r="F85" s="27">
        <f t="shared" si="49"/>
        <v>0</v>
      </c>
      <c r="G85" s="27">
        <f t="shared" si="49"/>
        <v>4.0507</v>
      </c>
      <c r="H85" s="27">
        <f t="shared" si="49"/>
        <v>0</v>
      </c>
      <c r="I85" s="27">
        <f t="shared" si="49"/>
        <v>4.0507</v>
      </c>
      <c r="J85" s="27">
        <f t="shared" si="49"/>
        <v>4.0507</v>
      </c>
      <c r="K85" s="27">
        <f t="shared" si="49"/>
        <v>443</v>
      </c>
      <c r="L85" s="27">
        <f t="shared" si="49"/>
        <v>0</v>
      </c>
      <c r="M85" s="27">
        <f t="shared" si="49"/>
        <v>443</v>
      </c>
      <c r="N85" s="27"/>
      <c r="O85" s="17"/>
      <c r="Q85"/>
      <c r="AG85"/>
    </row>
    <row r="86" spans="1:33" ht="15.75" customHeight="1" x14ac:dyDescent="0.25">
      <c r="A86" s="55" t="s">
        <v>92</v>
      </c>
      <c r="B86" s="57" t="s">
        <v>93</v>
      </c>
      <c r="C86" s="57"/>
      <c r="D86" s="16">
        <v>3</v>
      </c>
      <c r="E86" s="16">
        <v>0</v>
      </c>
      <c r="F86" s="16">
        <f>SUM(D86:E86)</f>
        <v>3</v>
      </c>
      <c r="G86" s="16">
        <v>0</v>
      </c>
      <c r="H86" s="16">
        <v>0</v>
      </c>
      <c r="I86" s="16">
        <f>SUM(G86:H86)</f>
        <v>0</v>
      </c>
      <c r="J86" s="16">
        <f>I86+F86</f>
        <v>3</v>
      </c>
      <c r="K86" s="16">
        <v>0</v>
      </c>
      <c r="L86" s="16">
        <v>0</v>
      </c>
      <c r="M86" s="16">
        <f>SUM(K86:L86)</f>
        <v>0</v>
      </c>
      <c r="N86" s="16">
        <v>0</v>
      </c>
      <c r="O86" s="16"/>
      <c r="Q86"/>
      <c r="AG86"/>
    </row>
    <row r="87" spans="1:33" ht="15.75" customHeight="1" x14ac:dyDescent="0.25">
      <c r="A87" s="55"/>
      <c r="B87" s="57" t="s">
        <v>94</v>
      </c>
      <c r="C87" s="57"/>
      <c r="D87" s="28">
        <v>0.5</v>
      </c>
      <c r="E87" s="28">
        <v>0</v>
      </c>
      <c r="F87" s="28">
        <f t="shared" ref="F87:F93" si="50">SUM(D87:E87)</f>
        <v>0.5</v>
      </c>
      <c r="G87" s="28">
        <v>4.5</v>
      </c>
      <c r="H87" s="28">
        <v>0</v>
      </c>
      <c r="I87" s="28">
        <f t="shared" ref="I87:I94" si="51">SUM(G87:H87)</f>
        <v>4.5</v>
      </c>
      <c r="J87" s="28">
        <f t="shared" ref="J87:J94" si="52">I87+F87</f>
        <v>5</v>
      </c>
      <c r="K87" s="28">
        <v>31</v>
      </c>
      <c r="L87" s="28">
        <v>0</v>
      </c>
      <c r="M87" s="28">
        <f t="shared" ref="M87:M94" si="53">SUM(K87:L87)</f>
        <v>31</v>
      </c>
      <c r="N87" s="28">
        <f t="shared" ref="N87" si="54">(K87/G87)*1000</f>
        <v>6888.8888888888896</v>
      </c>
      <c r="O87" s="28"/>
      <c r="Q87"/>
      <c r="AG87"/>
    </row>
    <row r="88" spans="1:33" ht="15.75" customHeight="1" x14ac:dyDescent="0.25">
      <c r="A88" s="55"/>
      <c r="B88" s="57" t="s">
        <v>95</v>
      </c>
      <c r="C88" s="57"/>
      <c r="D88" s="16">
        <v>0</v>
      </c>
      <c r="E88" s="16">
        <v>0</v>
      </c>
      <c r="F88" s="16">
        <f t="shared" si="50"/>
        <v>0</v>
      </c>
      <c r="G88" s="16">
        <v>0.04</v>
      </c>
      <c r="H88" s="16">
        <v>0</v>
      </c>
      <c r="I88" s="16">
        <f t="shared" si="51"/>
        <v>0.04</v>
      </c>
      <c r="J88" s="16">
        <f t="shared" si="52"/>
        <v>0.04</v>
      </c>
      <c r="K88" s="16">
        <v>0</v>
      </c>
      <c r="L88" s="16">
        <v>0</v>
      </c>
      <c r="M88" s="16">
        <f t="shared" si="53"/>
        <v>0</v>
      </c>
      <c r="N88" s="16">
        <f t="shared" si="43"/>
        <v>0</v>
      </c>
      <c r="O88" s="16">
        <v>0</v>
      </c>
      <c r="Q88"/>
      <c r="AG88"/>
    </row>
    <row r="89" spans="1:33" ht="15.75" customHeight="1" x14ac:dyDescent="0.25">
      <c r="A89" s="55"/>
      <c r="B89" s="57" t="s">
        <v>96</v>
      </c>
      <c r="C89" s="57"/>
      <c r="D89" s="16">
        <v>1.8</v>
      </c>
      <c r="E89" s="16">
        <v>0</v>
      </c>
      <c r="F89" s="16">
        <f t="shared" si="50"/>
        <v>1.8</v>
      </c>
      <c r="G89" s="16">
        <v>1.5</v>
      </c>
      <c r="H89" s="16">
        <v>0</v>
      </c>
      <c r="I89" s="16">
        <f t="shared" si="51"/>
        <v>1.5</v>
      </c>
      <c r="J89" s="16">
        <f t="shared" si="52"/>
        <v>3.3</v>
      </c>
      <c r="K89" s="16">
        <v>0.8</v>
      </c>
      <c r="L89" s="16">
        <v>0</v>
      </c>
      <c r="M89" s="16">
        <f t="shared" si="53"/>
        <v>0.8</v>
      </c>
      <c r="N89" s="16">
        <f t="shared" si="43"/>
        <v>533.33333333333337</v>
      </c>
      <c r="O89" s="16">
        <v>0</v>
      </c>
      <c r="P89" s="9"/>
      <c r="Q89"/>
      <c r="AG89"/>
    </row>
    <row r="90" spans="1:33" ht="15.75" customHeight="1" x14ac:dyDescent="0.25">
      <c r="A90" s="55"/>
      <c r="B90" s="57" t="s">
        <v>97</v>
      </c>
      <c r="C90" s="57"/>
      <c r="D90" s="45">
        <v>108.8</v>
      </c>
      <c r="E90" s="45">
        <v>0</v>
      </c>
      <c r="F90" s="45">
        <f t="shared" si="50"/>
        <v>108.8</v>
      </c>
      <c r="G90" s="45">
        <v>0</v>
      </c>
      <c r="H90" s="45">
        <v>0</v>
      </c>
      <c r="I90" s="45">
        <f t="shared" si="51"/>
        <v>0</v>
      </c>
      <c r="J90" s="45">
        <f t="shared" si="52"/>
        <v>108.8</v>
      </c>
      <c r="K90" s="45">
        <v>0</v>
      </c>
      <c r="L90" s="45">
        <v>0</v>
      </c>
      <c r="M90" s="45">
        <f t="shared" si="53"/>
        <v>0</v>
      </c>
      <c r="N90" s="45">
        <v>0</v>
      </c>
      <c r="O90" s="45"/>
      <c r="Q90"/>
      <c r="AG90"/>
    </row>
    <row r="91" spans="1:33" ht="15.75" customHeight="1" x14ac:dyDescent="0.25">
      <c r="A91" s="55"/>
      <c r="B91" s="57" t="s">
        <v>98</v>
      </c>
      <c r="C91" s="57"/>
      <c r="D91" s="16">
        <v>0</v>
      </c>
      <c r="E91" s="16">
        <v>0</v>
      </c>
      <c r="F91" s="16">
        <f t="shared" si="50"/>
        <v>0</v>
      </c>
      <c r="G91" s="16">
        <v>0</v>
      </c>
      <c r="H91" s="16">
        <v>0</v>
      </c>
      <c r="I91" s="16">
        <f t="shared" si="51"/>
        <v>0</v>
      </c>
      <c r="J91" s="16">
        <f t="shared" si="52"/>
        <v>0</v>
      </c>
      <c r="K91" s="16">
        <v>0</v>
      </c>
      <c r="L91" s="16">
        <v>0</v>
      </c>
      <c r="M91" s="16">
        <f t="shared" si="53"/>
        <v>0</v>
      </c>
      <c r="N91" s="16">
        <v>0</v>
      </c>
      <c r="O91" s="16"/>
      <c r="Q91"/>
      <c r="AG91"/>
    </row>
    <row r="92" spans="1:33" ht="15.75" customHeight="1" x14ac:dyDescent="0.25">
      <c r="A92" s="55"/>
      <c r="B92" s="57" t="s">
        <v>99</v>
      </c>
      <c r="C92" s="57"/>
      <c r="D92" s="16">
        <v>0</v>
      </c>
      <c r="E92" s="16">
        <v>0</v>
      </c>
      <c r="F92" s="16">
        <f t="shared" si="50"/>
        <v>0</v>
      </c>
      <c r="G92" s="16">
        <v>19.45</v>
      </c>
      <c r="H92" s="16">
        <v>7.7</v>
      </c>
      <c r="I92" s="16">
        <f t="shared" si="51"/>
        <v>27.15</v>
      </c>
      <c r="J92" s="16">
        <f t="shared" si="52"/>
        <v>27.15</v>
      </c>
      <c r="K92" s="16">
        <v>7.09</v>
      </c>
      <c r="L92" s="16">
        <v>0</v>
      </c>
      <c r="M92" s="16">
        <f t="shared" si="53"/>
        <v>7.09</v>
      </c>
      <c r="N92" s="16">
        <f t="shared" si="43"/>
        <v>364.52442159383037</v>
      </c>
      <c r="O92" s="16">
        <f t="shared" si="43"/>
        <v>0</v>
      </c>
      <c r="Q92"/>
      <c r="AG92"/>
    </row>
    <row r="93" spans="1:33" ht="15.75" customHeight="1" x14ac:dyDescent="0.25">
      <c r="A93" s="55"/>
      <c r="B93" s="57" t="s">
        <v>100</v>
      </c>
      <c r="C93" s="57"/>
      <c r="D93" s="16">
        <v>0</v>
      </c>
      <c r="E93" s="16">
        <v>0</v>
      </c>
      <c r="F93" s="16">
        <f t="shared" si="50"/>
        <v>0</v>
      </c>
      <c r="G93" s="24">
        <v>3.5099999999999999E-2</v>
      </c>
      <c r="H93" s="16">
        <v>0</v>
      </c>
      <c r="I93" s="24">
        <f t="shared" si="51"/>
        <v>3.5099999999999999E-2</v>
      </c>
      <c r="J93" s="24">
        <f t="shared" si="52"/>
        <v>3.5099999999999999E-2</v>
      </c>
      <c r="K93" s="16">
        <v>6.7</v>
      </c>
      <c r="L93" s="16">
        <v>0</v>
      </c>
      <c r="M93" s="16">
        <f t="shared" si="53"/>
        <v>6.7</v>
      </c>
      <c r="N93" s="16">
        <f t="shared" si="43"/>
        <v>190883.19088319089</v>
      </c>
      <c r="O93" s="16"/>
      <c r="Q93"/>
      <c r="AG93"/>
    </row>
    <row r="94" spans="1:33" ht="15.75" customHeight="1" x14ac:dyDescent="0.25">
      <c r="A94" s="55"/>
      <c r="B94" s="57" t="s">
        <v>101</v>
      </c>
      <c r="C94" s="57"/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f t="shared" si="51"/>
        <v>0</v>
      </c>
      <c r="J94" s="16">
        <f t="shared" si="52"/>
        <v>0</v>
      </c>
      <c r="K94" s="16">
        <v>0</v>
      </c>
      <c r="L94" s="16">
        <v>0</v>
      </c>
      <c r="M94" s="16">
        <f t="shared" si="53"/>
        <v>0</v>
      </c>
      <c r="N94" s="16">
        <v>0</v>
      </c>
      <c r="O94" s="16"/>
      <c r="Q94"/>
      <c r="AG94"/>
    </row>
    <row r="95" spans="1:33" ht="15.75" customHeight="1" x14ac:dyDescent="0.25">
      <c r="A95" s="56"/>
      <c r="B95" s="60" t="s">
        <v>102</v>
      </c>
      <c r="C95" s="60"/>
      <c r="D95" s="17">
        <f>SUM(D86:D94)</f>
        <v>114.1</v>
      </c>
      <c r="E95" s="17">
        <f t="shared" ref="E95:M95" si="55">SUM(E86:E94)</f>
        <v>0</v>
      </c>
      <c r="F95" s="17">
        <f t="shared" si="55"/>
        <v>114.1</v>
      </c>
      <c r="G95" s="17">
        <f t="shared" si="55"/>
        <v>25.525099999999998</v>
      </c>
      <c r="H95" s="17">
        <f t="shared" si="55"/>
        <v>7.7</v>
      </c>
      <c r="I95" s="17">
        <f t="shared" si="55"/>
        <v>33.225099999999998</v>
      </c>
      <c r="J95" s="17">
        <f t="shared" si="55"/>
        <v>147.32509999999999</v>
      </c>
      <c r="K95" s="17">
        <f t="shared" si="55"/>
        <v>45.59</v>
      </c>
      <c r="L95" s="17">
        <f t="shared" si="55"/>
        <v>0</v>
      </c>
      <c r="M95" s="17">
        <f t="shared" si="55"/>
        <v>45.59</v>
      </c>
      <c r="N95" s="17"/>
      <c r="O95" s="17"/>
      <c r="Q95"/>
      <c r="AG95"/>
    </row>
    <row r="96" spans="1:33" ht="15.75" x14ac:dyDescent="0.25">
      <c r="A96" s="88" t="s">
        <v>103</v>
      </c>
      <c r="B96" s="89"/>
      <c r="C96" s="90"/>
      <c r="D96" s="51">
        <f t="shared" ref="D96:M96" si="56">D8+D19+D25+D33+D44+D61+D71+D85+D95</f>
        <v>2454.9180000000001</v>
      </c>
      <c r="E96" s="51">
        <f t="shared" si="56"/>
        <v>0.55000000000000004</v>
      </c>
      <c r="F96" s="51">
        <f t="shared" si="56"/>
        <v>2455.4679999999998</v>
      </c>
      <c r="G96" s="51">
        <f t="shared" si="56"/>
        <v>18967.696799999998</v>
      </c>
      <c r="H96" s="51">
        <f t="shared" si="56"/>
        <v>14.55</v>
      </c>
      <c r="I96" s="51">
        <f t="shared" si="56"/>
        <v>18983.346799999999</v>
      </c>
      <c r="J96" s="51">
        <f t="shared" si="56"/>
        <v>21438.814799999996</v>
      </c>
      <c r="K96" s="51">
        <f t="shared" si="56"/>
        <v>129495.88500000001</v>
      </c>
      <c r="L96" s="51">
        <f t="shared" si="56"/>
        <v>17.02</v>
      </c>
      <c r="M96" s="51">
        <f t="shared" si="56"/>
        <v>129512.905</v>
      </c>
      <c r="N96" s="30"/>
      <c r="O96" s="30"/>
      <c r="Q96"/>
      <c r="AG96"/>
    </row>
    <row r="97" spans="1:33" x14ac:dyDescent="0.25">
      <c r="A97" s="87" t="s">
        <v>104</v>
      </c>
      <c r="B97" s="87"/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Q97"/>
      <c r="AG97"/>
    </row>
    <row r="98" spans="1:33" x14ac:dyDescent="0.6">
      <c r="Q98"/>
      <c r="AG98"/>
    </row>
    <row r="99" spans="1:33" x14ac:dyDescent="0.6">
      <c r="Q99"/>
      <c r="AG99"/>
    </row>
    <row r="100" spans="1:33" x14ac:dyDescent="0.6">
      <c r="Q100"/>
      <c r="AG100"/>
    </row>
    <row r="101" spans="1:33" x14ac:dyDescent="0.6">
      <c r="Q101"/>
      <c r="AG101"/>
    </row>
    <row r="102" spans="1:33" x14ac:dyDescent="0.6">
      <c r="Q102"/>
      <c r="AG102"/>
    </row>
    <row r="103" spans="1:33" x14ac:dyDescent="0.6">
      <c r="Q103"/>
      <c r="AG103"/>
    </row>
    <row r="104" spans="1:33" x14ac:dyDescent="0.6">
      <c r="Q104"/>
      <c r="AG104"/>
    </row>
    <row r="105" spans="1:33" x14ac:dyDescent="0.6">
      <c r="Q105"/>
      <c r="AG105"/>
    </row>
    <row r="106" spans="1:33" x14ac:dyDescent="0.6">
      <c r="Q106"/>
      <c r="AG106"/>
    </row>
    <row r="107" spans="1:33" x14ac:dyDescent="0.6">
      <c r="Q107"/>
      <c r="AG107"/>
    </row>
  </sheetData>
  <mergeCells count="106">
    <mergeCell ref="A73:C74"/>
    <mergeCell ref="D73:F73"/>
    <mergeCell ref="G73:I73"/>
    <mergeCell ref="J73:J74"/>
    <mergeCell ref="K73:M73"/>
    <mergeCell ref="N73:O73"/>
    <mergeCell ref="A97:O97"/>
    <mergeCell ref="B91:C91"/>
    <mergeCell ref="B92:C92"/>
    <mergeCell ref="B93:C93"/>
    <mergeCell ref="B94:C94"/>
    <mergeCell ref="B95:C95"/>
    <mergeCell ref="A96:C96"/>
    <mergeCell ref="A75:A85"/>
    <mergeCell ref="B75:B80"/>
    <mergeCell ref="B81:B84"/>
    <mergeCell ref="B85:C85"/>
    <mergeCell ref="A86:A95"/>
    <mergeCell ref="B86:C86"/>
    <mergeCell ref="B87:C87"/>
    <mergeCell ref="B88:C88"/>
    <mergeCell ref="B89:C89"/>
    <mergeCell ref="B90:C90"/>
    <mergeCell ref="B55:C55"/>
    <mergeCell ref="B56:C56"/>
    <mergeCell ref="B57:C57"/>
    <mergeCell ref="B58:C58"/>
    <mergeCell ref="B59:C59"/>
    <mergeCell ref="B60:C60"/>
    <mergeCell ref="B70:C70"/>
    <mergeCell ref="B71:C71"/>
    <mergeCell ref="L72:O72"/>
    <mergeCell ref="A72:K72"/>
    <mergeCell ref="B61:C61"/>
    <mergeCell ref="A62:A71"/>
    <mergeCell ref="B62:C62"/>
    <mergeCell ref="B63:C63"/>
    <mergeCell ref="B64:C64"/>
    <mergeCell ref="B65:C65"/>
    <mergeCell ref="B66:C66"/>
    <mergeCell ref="B67:C67"/>
    <mergeCell ref="B68:C68"/>
    <mergeCell ref="B69:C69"/>
    <mergeCell ref="A45:A61"/>
    <mergeCell ref="B45:C45"/>
    <mergeCell ref="B46:B53"/>
    <mergeCell ref="B54:C54"/>
    <mergeCell ref="A37:A44"/>
    <mergeCell ref="B37:C37"/>
    <mergeCell ref="B38:C38"/>
    <mergeCell ref="B39:C39"/>
    <mergeCell ref="B40:C40"/>
    <mergeCell ref="B41:C41"/>
    <mergeCell ref="B42:C42"/>
    <mergeCell ref="B43:C43"/>
    <mergeCell ref="B44:C44"/>
    <mergeCell ref="A34:K34"/>
    <mergeCell ref="L34:O34"/>
    <mergeCell ref="A35:C36"/>
    <mergeCell ref="D35:F35"/>
    <mergeCell ref="G35:I35"/>
    <mergeCell ref="J35:J36"/>
    <mergeCell ref="K35:M35"/>
    <mergeCell ref="N35:O35"/>
    <mergeCell ref="A26:A33"/>
    <mergeCell ref="B26:C26"/>
    <mergeCell ref="B27:C27"/>
    <mergeCell ref="B28:C28"/>
    <mergeCell ref="B29:C29"/>
    <mergeCell ref="B30:C30"/>
    <mergeCell ref="B31:C31"/>
    <mergeCell ref="B32:C32"/>
    <mergeCell ref="B33:C33"/>
    <mergeCell ref="B18:C18"/>
    <mergeCell ref="B19:C19"/>
    <mergeCell ref="A20:A25"/>
    <mergeCell ref="B20:C20"/>
    <mergeCell ref="B21:C21"/>
    <mergeCell ref="B22:C22"/>
    <mergeCell ref="B23:C23"/>
    <mergeCell ref="B24:C24"/>
    <mergeCell ref="B25:C25"/>
    <mergeCell ref="A9:A19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A4:A8"/>
    <mergeCell ref="B4:C4"/>
    <mergeCell ref="B5:C5"/>
    <mergeCell ref="B6:C6"/>
    <mergeCell ref="B7:C7"/>
    <mergeCell ref="B8:C8"/>
    <mergeCell ref="A1:K1"/>
    <mergeCell ref="L1:O1"/>
    <mergeCell ref="A2:C3"/>
    <mergeCell ref="D2:F2"/>
    <mergeCell ref="G2:I2"/>
    <mergeCell ref="J2:J3"/>
    <mergeCell ref="K2:M2"/>
    <mergeCell ref="N2:O2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97"/>
  <sheetViews>
    <sheetView rightToLeft="1" topLeftCell="A91" workbookViewId="0">
      <selection activeCell="A120" sqref="A120"/>
    </sheetView>
  </sheetViews>
  <sheetFormatPr defaultRowHeight="22.5" x14ac:dyDescent="0.6"/>
  <cols>
    <col min="1" max="1" width="3.7109375" style="48" customWidth="1"/>
    <col min="2" max="2" width="3.28515625" customWidth="1"/>
    <col min="3" max="3" width="16" customWidth="1"/>
    <col min="4" max="4" width="8" customWidth="1"/>
    <col min="5" max="5" width="6.28515625" customWidth="1"/>
    <col min="6" max="6" width="7.5703125" customWidth="1"/>
    <col min="7" max="7" width="8.42578125" customWidth="1"/>
    <col min="8" max="8" width="5.85546875" customWidth="1"/>
    <col min="9" max="9" width="8.28515625" customWidth="1"/>
    <col min="10" max="10" width="8.7109375" customWidth="1"/>
    <col min="11" max="11" width="9" customWidth="1"/>
    <col min="12" max="12" width="6.42578125" customWidth="1"/>
    <col min="13" max="13" width="8.85546875" customWidth="1"/>
    <col min="14" max="15" width="11.5703125" customWidth="1"/>
    <col min="16" max="16" width="4.42578125" customWidth="1"/>
  </cols>
  <sheetData>
    <row r="1" spans="1:15" ht="18" customHeight="1" x14ac:dyDescent="0.25">
      <c r="A1" s="61" t="s">
        <v>127</v>
      </c>
      <c r="B1" s="61"/>
      <c r="C1" s="61"/>
      <c r="D1" s="62"/>
      <c r="E1" s="62"/>
      <c r="F1" s="62"/>
      <c r="G1" s="62"/>
      <c r="H1" s="62"/>
      <c r="I1" s="62"/>
      <c r="J1" s="62"/>
      <c r="K1" s="63"/>
      <c r="L1" s="64" t="s">
        <v>0</v>
      </c>
      <c r="M1" s="64"/>
      <c r="N1" s="64"/>
      <c r="O1" s="64"/>
    </row>
    <row r="2" spans="1:15" ht="15.75" x14ac:dyDescent="0.25">
      <c r="A2" s="65" t="s">
        <v>1</v>
      </c>
      <c r="B2" s="66"/>
      <c r="C2" s="67"/>
      <c r="D2" s="71" t="s">
        <v>2</v>
      </c>
      <c r="E2" s="71"/>
      <c r="F2" s="71"/>
      <c r="G2" s="71" t="s">
        <v>3</v>
      </c>
      <c r="H2" s="71"/>
      <c r="I2" s="71"/>
      <c r="J2" s="71" t="s">
        <v>4</v>
      </c>
      <c r="K2" s="71" t="s">
        <v>5</v>
      </c>
      <c r="L2" s="71"/>
      <c r="M2" s="71"/>
      <c r="N2" s="72" t="s">
        <v>6</v>
      </c>
      <c r="O2" s="72"/>
    </row>
    <row r="3" spans="1:15" ht="15.75" x14ac:dyDescent="0.25">
      <c r="A3" s="68"/>
      <c r="B3" s="69"/>
      <c r="C3" s="70"/>
      <c r="D3" s="3" t="s">
        <v>7</v>
      </c>
      <c r="E3" s="3" t="s">
        <v>8</v>
      </c>
      <c r="F3" s="3" t="s">
        <v>9</v>
      </c>
      <c r="G3" s="3" t="s">
        <v>7</v>
      </c>
      <c r="H3" s="3" t="s">
        <v>8</v>
      </c>
      <c r="I3" s="3" t="s">
        <v>9</v>
      </c>
      <c r="J3" s="71"/>
      <c r="K3" s="3" t="s">
        <v>7</v>
      </c>
      <c r="L3" s="3" t="s">
        <v>8</v>
      </c>
      <c r="M3" s="3" t="s">
        <v>9</v>
      </c>
      <c r="N3" s="3" t="s">
        <v>7</v>
      </c>
      <c r="O3" s="3" t="s">
        <v>8</v>
      </c>
    </row>
    <row r="4" spans="1:15" ht="15.75" customHeight="1" x14ac:dyDescent="0.25">
      <c r="A4" s="55" t="s">
        <v>10</v>
      </c>
      <c r="B4" s="98" t="s">
        <v>11</v>
      </c>
      <c r="C4" s="98"/>
      <c r="D4" s="16">
        <v>65.34</v>
      </c>
      <c r="E4" s="16">
        <v>0</v>
      </c>
      <c r="F4" s="16">
        <f>SUM(D4:E4)</f>
        <v>65.34</v>
      </c>
      <c r="G4" s="16">
        <v>989.45</v>
      </c>
      <c r="H4" s="16">
        <v>0</v>
      </c>
      <c r="I4" s="16">
        <f>SUM(G4:H4)</f>
        <v>989.45</v>
      </c>
      <c r="J4" s="16">
        <f>I4+F4</f>
        <v>1054.79</v>
      </c>
      <c r="K4" s="16">
        <v>17178.599999999999</v>
      </c>
      <c r="L4" s="16">
        <v>0</v>
      </c>
      <c r="M4" s="16">
        <f>SUM(K4:L4)</f>
        <v>17178.599999999999</v>
      </c>
      <c r="N4" s="16">
        <f>(K4/G4)*1000</f>
        <v>17361.766638031226</v>
      </c>
      <c r="O4" s="16"/>
    </row>
    <row r="5" spans="1:15" ht="15.75" customHeight="1" x14ac:dyDescent="0.25">
      <c r="A5" s="55"/>
      <c r="B5" s="98" t="s">
        <v>12</v>
      </c>
      <c r="C5" s="98"/>
      <c r="D5" s="16">
        <v>2.2999999999999998</v>
      </c>
      <c r="E5" s="16">
        <v>0</v>
      </c>
      <c r="F5" s="16">
        <f t="shared" ref="F5:F7" si="0">SUM(D5:E5)</f>
        <v>2.2999999999999998</v>
      </c>
      <c r="G5" s="16">
        <v>54.3</v>
      </c>
      <c r="H5" s="16">
        <v>0</v>
      </c>
      <c r="I5" s="16">
        <f t="shared" ref="I5:I32" si="1">SUM(G5:H5)</f>
        <v>54.3</v>
      </c>
      <c r="J5" s="16">
        <f t="shared" ref="J5:J7" si="2">I5+F5</f>
        <v>56.599999999999994</v>
      </c>
      <c r="K5" s="16">
        <v>508</v>
      </c>
      <c r="L5" s="16">
        <v>0</v>
      </c>
      <c r="M5" s="16">
        <f t="shared" ref="M5:M32" si="3">SUM(K5:L5)</f>
        <v>508</v>
      </c>
      <c r="N5" s="16">
        <f t="shared" ref="N5:N28" si="4">(K5/G5)*1000</f>
        <v>9355.4327808471462</v>
      </c>
      <c r="O5" s="16"/>
    </row>
    <row r="6" spans="1:15" ht="15.75" x14ac:dyDescent="0.25">
      <c r="A6" s="55"/>
      <c r="B6" s="98" t="s">
        <v>13</v>
      </c>
      <c r="C6" s="98"/>
      <c r="D6" s="16">
        <v>1</v>
      </c>
      <c r="E6" s="16">
        <v>0</v>
      </c>
      <c r="F6" s="16">
        <f t="shared" si="0"/>
        <v>1</v>
      </c>
      <c r="G6" s="16">
        <v>17.5</v>
      </c>
      <c r="H6" s="16">
        <v>0</v>
      </c>
      <c r="I6" s="16">
        <f t="shared" si="1"/>
        <v>17.5</v>
      </c>
      <c r="J6" s="16">
        <f t="shared" si="2"/>
        <v>18.5</v>
      </c>
      <c r="K6" s="16">
        <v>99.14</v>
      </c>
      <c r="L6" s="16">
        <v>0</v>
      </c>
      <c r="M6" s="16">
        <f t="shared" si="3"/>
        <v>99.14</v>
      </c>
      <c r="N6" s="16">
        <f t="shared" si="4"/>
        <v>5665.1428571428578</v>
      </c>
      <c r="O6" s="16"/>
    </row>
    <row r="7" spans="1:15" ht="12" customHeight="1" x14ac:dyDescent="0.25">
      <c r="A7" s="55"/>
      <c r="B7" s="99" t="s">
        <v>107</v>
      </c>
      <c r="C7" s="100"/>
      <c r="D7" s="16">
        <v>0</v>
      </c>
      <c r="E7" s="16">
        <v>0</v>
      </c>
      <c r="F7" s="16">
        <f t="shared" si="0"/>
        <v>0</v>
      </c>
      <c r="G7" s="16">
        <v>0</v>
      </c>
      <c r="H7" s="16">
        <v>0</v>
      </c>
      <c r="I7" s="16">
        <f t="shared" si="1"/>
        <v>0</v>
      </c>
      <c r="J7" s="16">
        <f t="shared" si="2"/>
        <v>0</v>
      </c>
      <c r="K7" s="16">
        <v>0</v>
      </c>
      <c r="L7" s="16">
        <v>0</v>
      </c>
      <c r="M7" s="16">
        <f t="shared" si="3"/>
        <v>0</v>
      </c>
      <c r="N7" s="16">
        <v>0</v>
      </c>
      <c r="O7" s="16"/>
    </row>
    <row r="8" spans="1:15" ht="15.75" customHeight="1" x14ac:dyDescent="0.25">
      <c r="A8" s="56"/>
      <c r="B8" s="101" t="s">
        <v>14</v>
      </c>
      <c r="C8" s="101"/>
      <c r="D8" s="17">
        <f>SUM(D4:D7)</f>
        <v>68.64</v>
      </c>
      <c r="E8" s="17">
        <f t="shared" ref="E8:M8" si="5">SUM(E4:E7)</f>
        <v>0</v>
      </c>
      <c r="F8" s="17">
        <f t="shared" si="5"/>
        <v>68.64</v>
      </c>
      <c r="G8" s="17">
        <f t="shared" si="5"/>
        <v>1061.25</v>
      </c>
      <c r="H8" s="17">
        <f t="shared" si="5"/>
        <v>0</v>
      </c>
      <c r="I8" s="17">
        <f t="shared" si="5"/>
        <v>1061.25</v>
      </c>
      <c r="J8" s="17">
        <f t="shared" si="5"/>
        <v>1129.8899999999999</v>
      </c>
      <c r="K8" s="17">
        <f t="shared" si="5"/>
        <v>17785.739999999998</v>
      </c>
      <c r="L8" s="17">
        <f t="shared" si="5"/>
        <v>0</v>
      </c>
      <c r="M8" s="17">
        <f t="shared" si="5"/>
        <v>17785.739999999998</v>
      </c>
      <c r="N8" s="17"/>
      <c r="O8" s="17"/>
    </row>
    <row r="9" spans="1:15" ht="15.75" customHeight="1" x14ac:dyDescent="0.25">
      <c r="A9" s="55" t="s">
        <v>15</v>
      </c>
      <c r="B9" s="98" t="s">
        <v>16</v>
      </c>
      <c r="C9" s="98"/>
      <c r="D9" s="16">
        <v>1.45</v>
      </c>
      <c r="E9" s="16">
        <v>0</v>
      </c>
      <c r="F9" s="16">
        <f>D9+E9</f>
        <v>1.45</v>
      </c>
      <c r="G9" s="16">
        <v>33.47</v>
      </c>
      <c r="H9" s="16">
        <v>0</v>
      </c>
      <c r="I9" s="16">
        <f t="shared" si="1"/>
        <v>33.47</v>
      </c>
      <c r="J9" s="16">
        <f>I9+F9</f>
        <v>34.92</v>
      </c>
      <c r="K9" s="16">
        <v>162.1</v>
      </c>
      <c r="L9" s="16">
        <v>0</v>
      </c>
      <c r="M9" s="16">
        <f t="shared" si="3"/>
        <v>162.1</v>
      </c>
      <c r="N9" s="16">
        <f t="shared" si="4"/>
        <v>4843.1431132357329</v>
      </c>
      <c r="O9" s="16"/>
    </row>
    <row r="10" spans="1:15" ht="15.75" customHeight="1" x14ac:dyDescent="0.25">
      <c r="A10" s="55"/>
      <c r="B10" s="98" t="s">
        <v>17</v>
      </c>
      <c r="C10" s="98"/>
      <c r="D10" s="16">
        <v>6.1</v>
      </c>
      <c r="E10" s="16">
        <v>0</v>
      </c>
      <c r="F10" s="16">
        <f t="shared" ref="F10:F24" si="6">D10+E10</f>
        <v>6.1</v>
      </c>
      <c r="G10" s="16">
        <v>63.4</v>
      </c>
      <c r="H10" s="16">
        <v>0</v>
      </c>
      <c r="I10" s="16">
        <f t="shared" si="1"/>
        <v>63.4</v>
      </c>
      <c r="J10" s="16">
        <f t="shared" ref="J10:J18" si="7">I10+F10</f>
        <v>69.5</v>
      </c>
      <c r="K10" s="16">
        <v>309.35000000000002</v>
      </c>
      <c r="L10" s="16">
        <v>0</v>
      </c>
      <c r="M10" s="16">
        <f t="shared" si="3"/>
        <v>309.35000000000002</v>
      </c>
      <c r="N10" s="16">
        <f t="shared" si="4"/>
        <v>4879.3375394321765</v>
      </c>
      <c r="O10" s="16"/>
    </row>
    <row r="11" spans="1:15" ht="15.75" customHeight="1" x14ac:dyDescent="0.25">
      <c r="A11" s="55"/>
      <c r="B11" s="98" t="s">
        <v>18</v>
      </c>
      <c r="C11" s="98"/>
      <c r="D11" s="16">
        <v>5.0199999999999996</v>
      </c>
      <c r="E11" s="16">
        <v>0</v>
      </c>
      <c r="F11" s="16">
        <f t="shared" si="6"/>
        <v>5.0199999999999996</v>
      </c>
      <c r="G11" s="16">
        <v>46.5</v>
      </c>
      <c r="H11" s="16">
        <v>0</v>
      </c>
      <c r="I11" s="16">
        <f t="shared" si="1"/>
        <v>46.5</v>
      </c>
      <c r="J11" s="16">
        <f t="shared" si="7"/>
        <v>51.519999999999996</v>
      </c>
      <c r="K11" s="16">
        <v>264.8</v>
      </c>
      <c r="L11" s="16">
        <v>0</v>
      </c>
      <c r="M11" s="16">
        <f t="shared" si="3"/>
        <v>264.8</v>
      </c>
      <c r="N11" s="16">
        <f t="shared" si="4"/>
        <v>5694.6236559139788</v>
      </c>
      <c r="O11" s="16"/>
    </row>
    <row r="12" spans="1:15" ht="15.75" x14ac:dyDescent="0.25">
      <c r="A12" s="55"/>
      <c r="B12" s="98" t="s">
        <v>19</v>
      </c>
      <c r="C12" s="98"/>
      <c r="D12" s="16">
        <v>10.44</v>
      </c>
      <c r="E12" s="16">
        <v>0</v>
      </c>
      <c r="F12" s="16">
        <f t="shared" si="6"/>
        <v>10.44</v>
      </c>
      <c r="G12" s="16">
        <v>120.88</v>
      </c>
      <c r="H12" s="16">
        <v>0</v>
      </c>
      <c r="I12" s="16">
        <f t="shared" si="1"/>
        <v>120.88</v>
      </c>
      <c r="J12" s="16">
        <f t="shared" si="7"/>
        <v>131.32</v>
      </c>
      <c r="K12" s="16">
        <v>707.3</v>
      </c>
      <c r="L12" s="16">
        <v>0</v>
      </c>
      <c r="M12" s="16">
        <f t="shared" si="3"/>
        <v>707.3</v>
      </c>
      <c r="N12" s="16">
        <f t="shared" si="4"/>
        <v>5851.257445400397</v>
      </c>
      <c r="O12" s="16"/>
    </row>
    <row r="13" spans="1:15" ht="15.75" x14ac:dyDescent="0.25">
      <c r="A13" s="55"/>
      <c r="B13" s="114" t="s">
        <v>20</v>
      </c>
      <c r="C13" s="115"/>
      <c r="D13" s="16">
        <v>28.31</v>
      </c>
      <c r="E13" s="16">
        <v>0</v>
      </c>
      <c r="F13" s="16">
        <f t="shared" si="6"/>
        <v>28.31</v>
      </c>
      <c r="G13" s="16">
        <v>263.85000000000002</v>
      </c>
      <c r="H13" s="16">
        <v>0</v>
      </c>
      <c r="I13" s="16">
        <f t="shared" si="1"/>
        <v>263.85000000000002</v>
      </c>
      <c r="J13" s="16">
        <f t="shared" si="7"/>
        <v>292.16000000000003</v>
      </c>
      <c r="K13" s="16">
        <v>2114.6</v>
      </c>
      <c r="L13" s="16">
        <v>0</v>
      </c>
      <c r="M13" s="16">
        <f t="shared" si="3"/>
        <v>2114.6</v>
      </c>
      <c r="N13" s="16">
        <f t="shared" si="4"/>
        <v>8014.4021224180387</v>
      </c>
      <c r="O13" s="16"/>
    </row>
    <row r="14" spans="1:15" ht="15.75" customHeight="1" x14ac:dyDescent="0.25">
      <c r="A14" s="55"/>
      <c r="B14" s="98" t="s">
        <v>21</v>
      </c>
      <c r="C14" s="98"/>
      <c r="D14" s="16">
        <v>0.3</v>
      </c>
      <c r="E14" s="16">
        <v>0</v>
      </c>
      <c r="F14" s="16">
        <f t="shared" si="6"/>
        <v>0.3</v>
      </c>
      <c r="G14" s="16">
        <v>4.3</v>
      </c>
      <c r="H14" s="16">
        <v>0</v>
      </c>
      <c r="I14" s="16">
        <f t="shared" si="1"/>
        <v>4.3</v>
      </c>
      <c r="J14" s="16">
        <f t="shared" si="7"/>
        <v>4.5999999999999996</v>
      </c>
      <c r="K14" s="16">
        <v>22.5</v>
      </c>
      <c r="L14" s="16">
        <v>0</v>
      </c>
      <c r="M14" s="16">
        <f t="shared" si="3"/>
        <v>22.5</v>
      </c>
      <c r="N14" s="16">
        <f t="shared" si="4"/>
        <v>5232.5581395348845</v>
      </c>
      <c r="O14" s="16"/>
    </row>
    <row r="15" spans="1:15" ht="15.75" customHeight="1" x14ac:dyDescent="0.25">
      <c r="A15" s="55"/>
      <c r="B15" s="98" t="s">
        <v>22</v>
      </c>
      <c r="C15" s="98"/>
      <c r="D15" s="16">
        <v>86.668999999999997</v>
      </c>
      <c r="E15" s="16">
        <v>0</v>
      </c>
      <c r="F15" s="16">
        <f t="shared" si="6"/>
        <v>86.668999999999997</v>
      </c>
      <c r="G15" s="16">
        <v>1881.0650000000001</v>
      </c>
      <c r="H15" s="16">
        <v>0</v>
      </c>
      <c r="I15" s="16">
        <f t="shared" si="1"/>
        <v>1881.0650000000001</v>
      </c>
      <c r="J15" s="16">
        <f t="shared" si="7"/>
        <v>1967.7340000000002</v>
      </c>
      <c r="K15" s="16">
        <v>21034.11</v>
      </c>
      <c r="L15" s="16">
        <v>0</v>
      </c>
      <c r="M15" s="16">
        <f t="shared" si="3"/>
        <v>21034.11</v>
      </c>
      <c r="N15" s="16">
        <f t="shared" si="4"/>
        <v>11182.021886537679</v>
      </c>
      <c r="O15" s="16"/>
    </row>
    <row r="16" spans="1:15" ht="15.75" customHeight="1" x14ac:dyDescent="0.25">
      <c r="A16" s="55"/>
      <c r="B16" s="98" t="s">
        <v>23</v>
      </c>
      <c r="C16" s="98"/>
      <c r="D16" s="16">
        <v>8</v>
      </c>
      <c r="E16" s="16">
        <v>0</v>
      </c>
      <c r="F16" s="16">
        <f t="shared" si="6"/>
        <v>8</v>
      </c>
      <c r="G16" s="16">
        <v>60.7</v>
      </c>
      <c r="H16" s="16">
        <v>0</v>
      </c>
      <c r="I16" s="16">
        <f t="shared" si="1"/>
        <v>60.7</v>
      </c>
      <c r="J16" s="16">
        <f t="shared" si="7"/>
        <v>68.7</v>
      </c>
      <c r="K16" s="16">
        <v>487.3</v>
      </c>
      <c r="L16" s="16">
        <v>0</v>
      </c>
      <c r="M16" s="16">
        <f t="shared" si="3"/>
        <v>487.3</v>
      </c>
      <c r="N16" s="16">
        <f t="shared" si="4"/>
        <v>8028.0065897858321</v>
      </c>
      <c r="O16" s="16"/>
    </row>
    <row r="17" spans="1:15" ht="15.75" customHeight="1" x14ac:dyDescent="0.25">
      <c r="A17" s="55"/>
      <c r="B17" s="98" t="s">
        <v>24</v>
      </c>
      <c r="C17" s="98"/>
      <c r="D17" s="16">
        <v>0</v>
      </c>
      <c r="E17" s="16">
        <v>0</v>
      </c>
      <c r="F17" s="16">
        <f t="shared" si="6"/>
        <v>0</v>
      </c>
      <c r="G17" s="16">
        <v>0</v>
      </c>
      <c r="H17" s="16">
        <v>0</v>
      </c>
      <c r="I17" s="16">
        <f t="shared" si="1"/>
        <v>0</v>
      </c>
      <c r="J17" s="16">
        <f t="shared" si="7"/>
        <v>0</v>
      </c>
      <c r="K17" s="16">
        <v>0</v>
      </c>
      <c r="L17" s="16">
        <v>0</v>
      </c>
      <c r="M17" s="16">
        <f t="shared" si="3"/>
        <v>0</v>
      </c>
      <c r="N17" s="16">
        <v>0</v>
      </c>
      <c r="O17" s="16"/>
    </row>
    <row r="18" spans="1:15" ht="12" customHeight="1" x14ac:dyDescent="0.25">
      <c r="A18" s="55"/>
      <c r="B18" s="99" t="s">
        <v>105</v>
      </c>
      <c r="C18" s="100"/>
      <c r="D18" s="16">
        <v>0</v>
      </c>
      <c r="E18" s="16">
        <v>0</v>
      </c>
      <c r="F18" s="16">
        <f t="shared" si="6"/>
        <v>0</v>
      </c>
      <c r="G18" s="16">
        <v>0</v>
      </c>
      <c r="H18" s="16">
        <v>0</v>
      </c>
      <c r="I18" s="16">
        <f t="shared" si="1"/>
        <v>0</v>
      </c>
      <c r="J18" s="16">
        <f t="shared" si="7"/>
        <v>0</v>
      </c>
      <c r="K18" s="16">
        <v>0</v>
      </c>
      <c r="L18" s="16">
        <v>0</v>
      </c>
      <c r="M18" s="16">
        <f t="shared" si="3"/>
        <v>0</v>
      </c>
      <c r="N18" s="16">
        <v>0</v>
      </c>
      <c r="O18" s="16"/>
    </row>
    <row r="19" spans="1:15" ht="15.75" customHeight="1" x14ac:dyDescent="0.25">
      <c r="A19" s="56"/>
      <c r="B19" s="101" t="s">
        <v>25</v>
      </c>
      <c r="C19" s="101"/>
      <c r="D19" s="17">
        <f>SUM(D9:D18)</f>
        <v>146.28899999999999</v>
      </c>
      <c r="E19" s="17">
        <f t="shared" ref="E19:M19" si="8">SUM(E9:E18)</f>
        <v>0</v>
      </c>
      <c r="F19" s="17">
        <f t="shared" si="8"/>
        <v>146.28899999999999</v>
      </c>
      <c r="G19" s="17">
        <f t="shared" si="8"/>
        <v>2474.165</v>
      </c>
      <c r="H19" s="17">
        <f t="shared" si="8"/>
        <v>0</v>
      </c>
      <c r="I19" s="17">
        <f t="shared" si="8"/>
        <v>2474.165</v>
      </c>
      <c r="J19" s="17">
        <f t="shared" si="8"/>
        <v>2620.4540000000002</v>
      </c>
      <c r="K19" s="17">
        <f t="shared" si="8"/>
        <v>25102.06</v>
      </c>
      <c r="L19" s="17">
        <f t="shared" si="8"/>
        <v>0</v>
      </c>
      <c r="M19" s="17">
        <f t="shared" si="8"/>
        <v>25102.06</v>
      </c>
      <c r="N19" s="17"/>
      <c r="O19" s="17"/>
    </row>
    <row r="20" spans="1:15" ht="15.75" customHeight="1" x14ac:dyDescent="0.25">
      <c r="A20" s="55" t="s">
        <v>26</v>
      </c>
      <c r="B20" s="114" t="s">
        <v>27</v>
      </c>
      <c r="C20" s="115"/>
      <c r="D20" s="16">
        <v>20.77</v>
      </c>
      <c r="E20" s="16">
        <v>0</v>
      </c>
      <c r="F20" s="16">
        <f t="shared" si="6"/>
        <v>20.77</v>
      </c>
      <c r="G20" s="16">
        <v>365.42</v>
      </c>
      <c r="H20" s="16">
        <v>0</v>
      </c>
      <c r="I20" s="16">
        <f t="shared" si="1"/>
        <v>365.42</v>
      </c>
      <c r="J20" s="16">
        <f>I20+F20</f>
        <v>386.19</v>
      </c>
      <c r="K20" s="16">
        <v>2861.5</v>
      </c>
      <c r="L20" s="16">
        <v>0</v>
      </c>
      <c r="M20" s="16">
        <f t="shared" si="3"/>
        <v>2861.5</v>
      </c>
      <c r="N20" s="16">
        <f t="shared" si="4"/>
        <v>7830.7153412511634</v>
      </c>
      <c r="O20" s="16">
        <v>0</v>
      </c>
    </row>
    <row r="21" spans="1:15" ht="15.75" customHeight="1" x14ac:dyDescent="0.25">
      <c r="A21" s="55"/>
      <c r="B21" s="98" t="s">
        <v>28</v>
      </c>
      <c r="C21" s="98"/>
      <c r="D21" s="16">
        <v>0</v>
      </c>
      <c r="E21" s="16">
        <v>0</v>
      </c>
      <c r="F21" s="16">
        <f>D21+E21</f>
        <v>0</v>
      </c>
      <c r="G21" s="16">
        <v>10</v>
      </c>
      <c r="H21" s="16">
        <v>0</v>
      </c>
      <c r="I21" s="16">
        <f t="shared" si="1"/>
        <v>10</v>
      </c>
      <c r="J21" s="16">
        <f t="shared" ref="J21:J24" si="9">I21+F21</f>
        <v>10</v>
      </c>
      <c r="K21" s="16">
        <v>31</v>
      </c>
      <c r="L21" s="16">
        <v>0</v>
      </c>
      <c r="M21" s="16">
        <f t="shared" si="3"/>
        <v>31</v>
      </c>
      <c r="N21" s="16">
        <f t="shared" si="4"/>
        <v>3100</v>
      </c>
      <c r="O21" s="16"/>
    </row>
    <row r="22" spans="1:15" ht="12.75" customHeight="1" x14ac:dyDescent="0.25">
      <c r="A22" s="55"/>
      <c r="B22" s="98" t="s">
        <v>29</v>
      </c>
      <c r="C22" s="98"/>
      <c r="D22" s="16">
        <v>0</v>
      </c>
      <c r="E22" s="16">
        <v>0</v>
      </c>
      <c r="F22" s="16">
        <f t="shared" si="6"/>
        <v>0</v>
      </c>
      <c r="G22" s="16">
        <v>0</v>
      </c>
      <c r="H22" s="16">
        <v>0</v>
      </c>
      <c r="I22" s="16">
        <f t="shared" si="1"/>
        <v>0</v>
      </c>
      <c r="J22" s="16">
        <f t="shared" si="9"/>
        <v>0</v>
      </c>
      <c r="K22" s="16">
        <v>0</v>
      </c>
      <c r="L22" s="16">
        <v>0</v>
      </c>
      <c r="M22" s="16">
        <f t="shared" si="3"/>
        <v>0</v>
      </c>
      <c r="N22" s="16">
        <v>0</v>
      </c>
      <c r="O22" s="16"/>
    </row>
    <row r="23" spans="1:15" ht="14.25" customHeight="1" x14ac:dyDescent="0.25">
      <c r="A23" s="55"/>
      <c r="B23" s="98" t="s">
        <v>30</v>
      </c>
      <c r="C23" s="98"/>
      <c r="D23" s="16">
        <v>0</v>
      </c>
      <c r="E23" s="16">
        <v>0</v>
      </c>
      <c r="F23" s="16">
        <f t="shared" si="6"/>
        <v>0</v>
      </c>
      <c r="G23" s="16">
        <v>0</v>
      </c>
      <c r="H23" s="16">
        <v>0</v>
      </c>
      <c r="I23" s="16">
        <f t="shared" si="1"/>
        <v>0</v>
      </c>
      <c r="J23" s="16">
        <f t="shared" si="9"/>
        <v>0</v>
      </c>
      <c r="K23" s="16">
        <v>0</v>
      </c>
      <c r="L23" s="16">
        <v>0</v>
      </c>
      <c r="M23" s="16">
        <f t="shared" si="3"/>
        <v>0</v>
      </c>
      <c r="N23" s="16">
        <v>0</v>
      </c>
      <c r="O23" s="16"/>
    </row>
    <row r="24" spans="1:15" ht="13.5" customHeight="1" x14ac:dyDescent="0.25">
      <c r="A24" s="55"/>
      <c r="B24" s="99" t="s">
        <v>106</v>
      </c>
      <c r="C24" s="100"/>
      <c r="D24" s="16">
        <v>0</v>
      </c>
      <c r="E24" s="16">
        <v>0</v>
      </c>
      <c r="F24" s="16">
        <f t="shared" si="6"/>
        <v>0</v>
      </c>
      <c r="G24" s="16">
        <v>0</v>
      </c>
      <c r="H24" s="16">
        <v>0</v>
      </c>
      <c r="I24" s="16">
        <f t="shared" si="1"/>
        <v>0</v>
      </c>
      <c r="J24" s="16">
        <f t="shared" si="9"/>
        <v>0</v>
      </c>
      <c r="K24" s="16">
        <v>0</v>
      </c>
      <c r="L24" s="16">
        <v>0</v>
      </c>
      <c r="M24" s="16">
        <f t="shared" si="3"/>
        <v>0</v>
      </c>
      <c r="N24" s="16">
        <v>0</v>
      </c>
      <c r="O24" s="16"/>
    </row>
    <row r="25" spans="1:15" ht="15.75" customHeight="1" x14ac:dyDescent="0.25">
      <c r="A25" s="56"/>
      <c r="B25" s="101" t="s">
        <v>31</v>
      </c>
      <c r="C25" s="101"/>
      <c r="D25" s="17">
        <f>SUM(D20:D24)</f>
        <v>20.77</v>
      </c>
      <c r="E25" s="17">
        <f t="shared" ref="E25:M25" si="10">SUM(E20:E24)</f>
        <v>0</v>
      </c>
      <c r="F25" s="17">
        <f t="shared" si="10"/>
        <v>20.77</v>
      </c>
      <c r="G25" s="17">
        <f t="shared" si="10"/>
        <v>375.42</v>
      </c>
      <c r="H25" s="17">
        <f t="shared" si="10"/>
        <v>0</v>
      </c>
      <c r="I25" s="17">
        <f t="shared" si="10"/>
        <v>375.42</v>
      </c>
      <c r="J25" s="17">
        <f t="shared" si="10"/>
        <v>396.19</v>
      </c>
      <c r="K25" s="17">
        <f t="shared" si="10"/>
        <v>2892.5</v>
      </c>
      <c r="L25" s="17">
        <f t="shared" si="10"/>
        <v>0</v>
      </c>
      <c r="M25" s="17">
        <f t="shared" si="10"/>
        <v>2892.5</v>
      </c>
      <c r="N25" s="17"/>
      <c r="O25" s="17"/>
    </row>
    <row r="26" spans="1:15" ht="15.75" customHeight="1" x14ac:dyDescent="0.25">
      <c r="A26" s="55" t="s">
        <v>32</v>
      </c>
      <c r="B26" s="98" t="s">
        <v>33</v>
      </c>
      <c r="C26" s="98"/>
      <c r="D26" s="16">
        <v>222.52</v>
      </c>
      <c r="E26" s="16">
        <v>0</v>
      </c>
      <c r="F26" s="16">
        <f>SUM(D26:E26)</f>
        <v>222.52</v>
      </c>
      <c r="G26" s="16">
        <v>117.95</v>
      </c>
      <c r="H26" s="16">
        <v>0</v>
      </c>
      <c r="I26" s="16">
        <f t="shared" si="1"/>
        <v>117.95</v>
      </c>
      <c r="J26" s="16">
        <f>I26+F26</f>
        <v>340.47</v>
      </c>
      <c r="K26" s="16">
        <v>178.85</v>
      </c>
      <c r="L26" s="16">
        <v>0</v>
      </c>
      <c r="M26" s="16">
        <f t="shared" si="3"/>
        <v>178.85</v>
      </c>
      <c r="N26" s="16">
        <f t="shared" si="4"/>
        <v>1516.320474777448</v>
      </c>
      <c r="O26" s="16"/>
    </row>
    <row r="27" spans="1:15" ht="15.75" x14ac:dyDescent="0.25">
      <c r="A27" s="55"/>
      <c r="B27" s="98" t="s">
        <v>34</v>
      </c>
      <c r="C27" s="98"/>
      <c r="D27" s="16">
        <v>12.7</v>
      </c>
      <c r="E27" s="16">
        <v>0</v>
      </c>
      <c r="F27" s="16">
        <f t="shared" ref="F27:F32" si="11">SUM(D27:E27)</f>
        <v>12.7</v>
      </c>
      <c r="G27" s="16">
        <v>81.650000000000006</v>
      </c>
      <c r="H27" s="16">
        <v>0</v>
      </c>
      <c r="I27" s="16">
        <f t="shared" si="1"/>
        <v>81.650000000000006</v>
      </c>
      <c r="J27" s="16">
        <f t="shared" ref="J27:J32" si="12">I27+F27</f>
        <v>94.350000000000009</v>
      </c>
      <c r="K27" s="16">
        <v>120.52</v>
      </c>
      <c r="L27" s="16">
        <v>0</v>
      </c>
      <c r="M27" s="16">
        <f t="shared" si="3"/>
        <v>120.52</v>
      </c>
      <c r="N27" s="16">
        <f t="shared" si="4"/>
        <v>1476.0563380281687</v>
      </c>
      <c r="O27" s="16">
        <v>0</v>
      </c>
    </row>
    <row r="28" spans="1:15" ht="15.75" customHeight="1" x14ac:dyDescent="0.25">
      <c r="A28" s="55"/>
      <c r="B28" s="98" t="s">
        <v>35</v>
      </c>
      <c r="C28" s="98"/>
      <c r="D28" s="16">
        <v>18.27</v>
      </c>
      <c r="E28" s="16">
        <v>0</v>
      </c>
      <c r="F28" s="16">
        <f t="shared" si="11"/>
        <v>18.27</v>
      </c>
      <c r="G28" s="16">
        <v>179.01</v>
      </c>
      <c r="H28" s="16">
        <v>0</v>
      </c>
      <c r="I28" s="16">
        <f t="shared" si="1"/>
        <v>179.01</v>
      </c>
      <c r="J28" s="16">
        <f t="shared" si="12"/>
        <v>197.28</v>
      </c>
      <c r="K28" s="16">
        <v>265.36</v>
      </c>
      <c r="L28" s="16">
        <v>0</v>
      </c>
      <c r="M28" s="16">
        <f t="shared" si="3"/>
        <v>265.36</v>
      </c>
      <c r="N28" s="16">
        <f t="shared" si="4"/>
        <v>1482.3752862968552</v>
      </c>
      <c r="O28" s="16"/>
    </row>
    <row r="29" spans="1:15" ht="15.75" customHeight="1" x14ac:dyDescent="0.25">
      <c r="A29" s="55"/>
      <c r="B29" s="98" t="s">
        <v>36</v>
      </c>
      <c r="C29" s="98"/>
      <c r="D29" s="16">
        <v>0</v>
      </c>
      <c r="E29" s="16">
        <v>0</v>
      </c>
      <c r="F29" s="16">
        <f t="shared" si="11"/>
        <v>0</v>
      </c>
      <c r="G29" s="16">
        <v>0</v>
      </c>
      <c r="H29" s="16">
        <v>0</v>
      </c>
      <c r="I29" s="16">
        <f t="shared" si="1"/>
        <v>0</v>
      </c>
      <c r="J29" s="16">
        <f t="shared" si="12"/>
        <v>0</v>
      </c>
      <c r="K29" s="16">
        <v>0</v>
      </c>
      <c r="L29" s="16">
        <v>0</v>
      </c>
      <c r="M29" s="16">
        <f t="shared" si="3"/>
        <v>0</v>
      </c>
      <c r="N29" s="16">
        <v>0</v>
      </c>
      <c r="O29" s="16"/>
    </row>
    <row r="30" spans="1:15" ht="15.75" customHeight="1" x14ac:dyDescent="0.25">
      <c r="A30" s="55"/>
      <c r="B30" s="98" t="s">
        <v>37</v>
      </c>
      <c r="C30" s="98"/>
      <c r="D30" s="16">
        <v>0</v>
      </c>
      <c r="E30" s="16">
        <v>0</v>
      </c>
      <c r="F30" s="16">
        <f t="shared" si="11"/>
        <v>0</v>
      </c>
      <c r="G30" s="16">
        <v>4.0999999999999996</v>
      </c>
      <c r="H30" s="16">
        <v>0</v>
      </c>
      <c r="I30" s="16">
        <f t="shared" si="1"/>
        <v>4.0999999999999996</v>
      </c>
      <c r="J30" s="16">
        <f t="shared" si="12"/>
        <v>4.0999999999999996</v>
      </c>
      <c r="K30" s="16">
        <v>4.0999999999999996</v>
      </c>
      <c r="L30" s="16">
        <v>0</v>
      </c>
      <c r="M30" s="16">
        <f t="shared" si="3"/>
        <v>4.0999999999999996</v>
      </c>
      <c r="N30" s="16">
        <v>0</v>
      </c>
      <c r="O30" s="16">
        <v>0</v>
      </c>
    </row>
    <row r="31" spans="1:15" ht="10.5" customHeight="1" x14ac:dyDescent="0.25">
      <c r="A31" s="55"/>
      <c r="B31" s="98" t="s">
        <v>38</v>
      </c>
      <c r="C31" s="98"/>
      <c r="D31" s="16">
        <v>0</v>
      </c>
      <c r="E31" s="16">
        <v>0</v>
      </c>
      <c r="F31" s="16">
        <f t="shared" si="11"/>
        <v>0</v>
      </c>
      <c r="G31" s="16">
        <v>0</v>
      </c>
      <c r="H31" s="16">
        <v>0</v>
      </c>
      <c r="I31" s="16">
        <f t="shared" si="1"/>
        <v>0</v>
      </c>
      <c r="J31" s="16">
        <f t="shared" si="12"/>
        <v>0</v>
      </c>
      <c r="K31" s="16">
        <v>0</v>
      </c>
      <c r="L31" s="16">
        <v>0</v>
      </c>
      <c r="M31" s="16">
        <f t="shared" si="3"/>
        <v>0</v>
      </c>
      <c r="N31" s="16">
        <v>0</v>
      </c>
      <c r="O31" s="16"/>
    </row>
    <row r="32" spans="1:15" ht="11.25" customHeight="1" x14ac:dyDescent="0.25">
      <c r="A32" s="55"/>
      <c r="B32" s="98" t="s">
        <v>39</v>
      </c>
      <c r="C32" s="98"/>
      <c r="D32" s="16">
        <v>0</v>
      </c>
      <c r="E32" s="16">
        <v>0</v>
      </c>
      <c r="F32" s="16">
        <f t="shared" si="11"/>
        <v>0</v>
      </c>
      <c r="G32" s="16">
        <v>0</v>
      </c>
      <c r="H32" s="16">
        <v>0</v>
      </c>
      <c r="I32" s="16">
        <f t="shared" si="1"/>
        <v>0</v>
      </c>
      <c r="J32" s="16">
        <f t="shared" si="12"/>
        <v>0</v>
      </c>
      <c r="K32" s="16">
        <v>0</v>
      </c>
      <c r="L32" s="16">
        <v>0</v>
      </c>
      <c r="M32" s="16">
        <f t="shared" si="3"/>
        <v>0</v>
      </c>
      <c r="N32" s="16">
        <v>0</v>
      </c>
      <c r="O32" s="16"/>
    </row>
    <row r="33" spans="1:15" ht="15.75" customHeight="1" x14ac:dyDescent="0.25">
      <c r="A33" s="56"/>
      <c r="B33" s="101" t="s">
        <v>40</v>
      </c>
      <c r="C33" s="101"/>
      <c r="D33" s="17">
        <f>SUM(D26:D32)</f>
        <v>253.49</v>
      </c>
      <c r="E33" s="17">
        <f t="shared" ref="E33:M33" si="13">SUM(E26:E32)</f>
        <v>0</v>
      </c>
      <c r="F33" s="17">
        <f t="shared" si="13"/>
        <v>253.49</v>
      </c>
      <c r="G33" s="17">
        <f t="shared" si="13"/>
        <v>382.71000000000004</v>
      </c>
      <c r="H33" s="17">
        <f t="shared" si="13"/>
        <v>0</v>
      </c>
      <c r="I33" s="17">
        <f t="shared" si="13"/>
        <v>382.71000000000004</v>
      </c>
      <c r="J33" s="17">
        <f t="shared" si="13"/>
        <v>636.20000000000005</v>
      </c>
      <c r="K33" s="17">
        <f t="shared" si="13"/>
        <v>568.83000000000004</v>
      </c>
      <c r="L33" s="17">
        <f t="shared" si="13"/>
        <v>0</v>
      </c>
      <c r="M33" s="17">
        <f t="shared" si="13"/>
        <v>568.83000000000004</v>
      </c>
      <c r="N33" s="17"/>
      <c r="O33" s="17"/>
    </row>
    <row r="34" spans="1:15" ht="18.75" x14ac:dyDescent="0.25">
      <c r="A34" s="104" t="s">
        <v>114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16" t="s">
        <v>0</v>
      </c>
      <c r="M34" s="116"/>
      <c r="N34" s="116"/>
      <c r="O34" s="116"/>
    </row>
    <row r="35" spans="1:15" ht="15.75" x14ac:dyDescent="0.25">
      <c r="A35" s="117" t="s">
        <v>1</v>
      </c>
      <c r="B35" s="118"/>
      <c r="C35" s="119"/>
      <c r="D35" s="123" t="s">
        <v>2</v>
      </c>
      <c r="E35" s="123"/>
      <c r="F35" s="123"/>
      <c r="G35" s="123" t="s">
        <v>3</v>
      </c>
      <c r="H35" s="123"/>
      <c r="I35" s="123"/>
      <c r="J35" s="123" t="s">
        <v>4</v>
      </c>
      <c r="K35" s="123" t="s">
        <v>5</v>
      </c>
      <c r="L35" s="123"/>
      <c r="M35" s="123"/>
      <c r="N35" s="124" t="s">
        <v>6</v>
      </c>
      <c r="O35" s="124"/>
    </row>
    <row r="36" spans="1:15" ht="15.75" x14ac:dyDescent="0.25">
      <c r="A36" s="120"/>
      <c r="B36" s="121"/>
      <c r="C36" s="122"/>
      <c r="D36" s="18" t="s">
        <v>7</v>
      </c>
      <c r="E36" s="18" t="s">
        <v>8</v>
      </c>
      <c r="F36" s="18" t="s">
        <v>9</v>
      </c>
      <c r="G36" s="18" t="s">
        <v>7</v>
      </c>
      <c r="H36" s="18" t="s">
        <v>8</v>
      </c>
      <c r="I36" s="18" t="s">
        <v>9</v>
      </c>
      <c r="J36" s="123"/>
      <c r="K36" s="18" t="s">
        <v>7</v>
      </c>
      <c r="L36" s="18" t="s">
        <v>8</v>
      </c>
      <c r="M36" s="18" t="s">
        <v>9</v>
      </c>
      <c r="N36" s="18" t="s">
        <v>7</v>
      </c>
      <c r="O36" s="18" t="s">
        <v>8</v>
      </c>
    </row>
    <row r="37" spans="1:15" ht="15.75" customHeight="1" x14ac:dyDescent="0.25">
      <c r="A37" s="55" t="s">
        <v>41</v>
      </c>
      <c r="B37" s="98" t="s">
        <v>42</v>
      </c>
      <c r="C37" s="98"/>
      <c r="D37" s="16">
        <v>0</v>
      </c>
      <c r="E37" s="16">
        <v>0</v>
      </c>
      <c r="F37" s="16">
        <f>SUM(E37:E37)</f>
        <v>0</v>
      </c>
      <c r="G37" s="16">
        <v>0</v>
      </c>
      <c r="H37" s="16">
        <v>0</v>
      </c>
      <c r="I37" s="16">
        <f>SUM(E37:H37)</f>
        <v>0</v>
      </c>
      <c r="J37" s="16">
        <f>I37+F37</f>
        <v>0</v>
      </c>
      <c r="K37" s="16">
        <v>0</v>
      </c>
      <c r="L37" s="16">
        <v>0</v>
      </c>
      <c r="M37" s="16">
        <f>SUM(K37:L37)</f>
        <v>0</v>
      </c>
      <c r="N37" s="16">
        <v>0</v>
      </c>
      <c r="O37" s="16">
        <v>0</v>
      </c>
    </row>
    <row r="38" spans="1:15" ht="12.75" customHeight="1" x14ac:dyDescent="0.25">
      <c r="A38" s="55"/>
      <c r="B38" s="98" t="s">
        <v>43</v>
      </c>
      <c r="C38" s="98"/>
      <c r="D38" s="16">
        <v>0</v>
      </c>
      <c r="E38" s="16">
        <v>0</v>
      </c>
      <c r="F38" s="16">
        <f t="shared" ref="F38:F42" si="14">SUM(D38:E38)</f>
        <v>0</v>
      </c>
      <c r="G38" s="16">
        <v>0</v>
      </c>
      <c r="H38" s="16">
        <v>0</v>
      </c>
      <c r="I38" s="16">
        <f t="shared" ref="I38:I43" si="15">SUM(G38:H38)</f>
        <v>0</v>
      </c>
      <c r="J38" s="16">
        <f t="shared" ref="J38:J43" si="16">I38+F38</f>
        <v>0</v>
      </c>
      <c r="K38" s="16">
        <v>0</v>
      </c>
      <c r="L38" s="16">
        <v>0</v>
      </c>
      <c r="M38" s="16">
        <v>0</v>
      </c>
      <c r="N38" s="16">
        <v>0</v>
      </c>
      <c r="O38" s="16"/>
    </row>
    <row r="39" spans="1:15" ht="10.5" customHeight="1" x14ac:dyDescent="0.25">
      <c r="A39" s="55"/>
      <c r="B39" s="98" t="s">
        <v>44</v>
      </c>
      <c r="C39" s="98"/>
      <c r="D39" s="16">
        <v>0</v>
      </c>
      <c r="E39" s="16">
        <v>0</v>
      </c>
      <c r="F39" s="16">
        <f t="shared" si="14"/>
        <v>0</v>
      </c>
      <c r="G39" s="16">
        <v>0</v>
      </c>
      <c r="H39" s="16">
        <v>0</v>
      </c>
      <c r="I39" s="16">
        <f t="shared" si="15"/>
        <v>0</v>
      </c>
      <c r="J39" s="16">
        <f t="shared" si="16"/>
        <v>0</v>
      </c>
      <c r="K39" s="16">
        <v>0</v>
      </c>
      <c r="L39" s="16">
        <v>0</v>
      </c>
      <c r="M39" s="16">
        <f t="shared" ref="M39:M43" si="17">SUM(K39:L39)</f>
        <v>0</v>
      </c>
      <c r="N39" s="16">
        <v>0</v>
      </c>
      <c r="O39" s="16"/>
    </row>
    <row r="40" spans="1:15" ht="14.25" customHeight="1" x14ac:dyDescent="0.25">
      <c r="A40" s="55"/>
      <c r="B40" s="98" t="s">
        <v>45</v>
      </c>
      <c r="C40" s="98"/>
      <c r="D40" s="16">
        <v>0</v>
      </c>
      <c r="E40" s="16">
        <v>0</v>
      </c>
      <c r="F40" s="16">
        <f t="shared" si="14"/>
        <v>0</v>
      </c>
      <c r="G40" s="16">
        <v>0</v>
      </c>
      <c r="H40" s="16">
        <v>0</v>
      </c>
      <c r="I40" s="16">
        <f t="shared" si="15"/>
        <v>0</v>
      </c>
      <c r="J40" s="16">
        <f t="shared" si="16"/>
        <v>0</v>
      </c>
      <c r="K40" s="16">
        <v>0</v>
      </c>
      <c r="L40" s="16">
        <v>0</v>
      </c>
      <c r="M40" s="16">
        <f t="shared" si="17"/>
        <v>0</v>
      </c>
      <c r="N40" s="16">
        <v>0</v>
      </c>
      <c r="O40" s="16"/>
    </row>
    <row r="41" spans="1:15" ht="12.75" customHeight="1" x14ac:dyDescent="0.25">
      <c r="A41" s="55"/>
      <c r="B41" s="98" t="s">
        <v>46</v>
      </c>
      <c r="C41" s="98"/>
      <c r="D41" s="16">
        <v>0</v>
      </c>
      <c r="E41" s="16">
        <v>0</v>
      </c>
      <c r="F41" s="16">
        <f t="shared" si="14"/>
        <v>0</v>
      </c>
      <c r="G41" s="16">
        <v>0</v>
      </c>
      <c r="H41" s="16">
        <v>0</v>
      </c>
      <c r="I41" s="16">
        <f t="shared" si="15"/>
        <v>0</v>
      </c>
      <c r="J41" s="16">
        <f t="shared" si="16"/>
        <v>0</v>
      </c>
      <c r="K41" s="16">
        <v>0</v>
      </c>
      <c r="L41" s="16">
        <v>0</v>
      </c>
      <c r="M41" s="16">
        <f t="shared" si="17"/>
        <v>0</v>
      </c>
      <c r="N41" s="16">
        <v>0</v>
      </c>
      <c r="O41" s="16"/>
    </row>
    <row r="42" spans="1:15" ht="12.75" customHeight="1" x14ac:dyDescent="0.25">
      <c r="A42" s="55"/>
      <c r="B42" s="98" t="s">
        <v>47</v>
      </c>
      <c r="C42" s="98"/>
      <c r="D42" s="16">
        <v>1</v>
      </c>
      <c r="E42" s="16">
        <v>0</v>
      </c>
      <c r="F42" s="16">
        <f t="shared" si="14"/>
        <v>1</v>
      </c>
      <c r="G42" s="16">
        <v>4</v>
      </c>
      <c r="H42" s="16">
        <v>0</v>
      </c>
      <c r="I42" s="16">
        <f t="shared" si="15"/>
        <v>4</v>
      </c>
      <c r="J42" s="16">
        <f t="shared" si="16"/>
        <v>5</v>
      </c>
      <c r="K42" s="16">
        <v>14</v>
      </c>
      <c r="L42" s="16">
        <v>0</v>
      </c>
      <c r="M42" s="16">
        <f t="shared" si="17"/>
        <v>14</v>
      </c>
      <c r="N42" s="16">
        <v>0</v>
      </c>
      <c r="O42" s="16"/>
    </row>
    <row r="43" spans="1:15" ht="12" customHeight="1" x14ac:dyDescent="0.25">
      <c r="A43" s="55"/>
      <c r="B43" s="99" t="s">
        <v>108</v>
      </c>
      <c r="C43" s="100"/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f t="shared" si="15"/>
        <v>0</v>
      </c>
      <c r="J43" s="16">
        <f t="shared" si="16"/>
        <v>0</v>
      </c>
      <c r="K43" s="16">
        <v>0</v>
      </c>
      <c r="L43" s="16">
        <v>0</v>
      </c>
      <c r="M43" s="16">
        <f t="shared" si="17"/>
        <v>0</v>
      </c>
      <c r="N43" s="16">
        <v>0</v>
      </c>
      <c r="O43" s="16"/>
    </row>
    <row r="44" spans="1:15" ht="15.75" customHeight="1" x14ac:dyDescent="0.25">
      <c r="A44" s="56"/>
      <c r="B44" s="101" t="s">
        <v>48</v>
      </c>
      <c r="C44" s="101"/>
      <c r="D44" s="17">
        <f>SUM(D37:D43)</f>
        <v>1</v>
      </c>
      <c r="E44" s="17">
        <f>SUM(E37:E43)</f>
        <v>0</v>
      </c>
      <c r="F44" s="17">
        <f t="shared" ref="F44" si="18">SUM(F37:F42)</f>
        <v>1</v>
      </c>
      <c r="G44" s="17">
        <f t="shared" ref="G44:M44" si="19">SUM(G37:G43)</f>
        <v>4</v>
      </c>
      <c r="H44" s="17">
        <f t="shared" si="19"/>
        <v>0</v>
      </c>
      <c r="I44" s="17">
        <f t="shared" si="19"/>
        <v>4</v>
      </c>
      <c r="J44" s="17">
        <f t="shared" si="19"/>
        <v>5</v>
      </c>
      <c r="K44" s="17">
        <f t="shared" si="19"/>
        <v>14</v>
      </c>
      <c r="L44" s="17">
        <f t="shared" si="19"/>
        <v>0</v>
      </c>
      <c r="M44" s="17">
        <f t="shared" si="19"/>
        <v>14</v>
      </c>
      <c r="N44" s="17"/>
      <c r="O44" s="17"/>
    </row>
    <row r="45" spans="1:15" ht="11.25" customHeight="1" x14ac:dyDescent="0.25">
      <c r="A45" s="55" t="s">
        <v>49</v>
      </c>
      <c r="B45" s="98" t="s">
        <v>50</v>
      </c>
      <c r="C45" s="98"/>
      <c r="D45" s="16">
        <v>0</v>
      </c>
      <c r="E45" s="16">
        <v>0</v>
      </c>
      <c r="F45" s="16">
        <f>SUM(D45:E45)</f>
        <v>0</v>
      </c>
      <c r="G45" s="16">
        <v>0</v>
      </c>
      <c r="H45" s="16">
        <v>0</v>
      </c>
      <c r="I45" s="16">
        <f>SUM(G45:H45)</f>
        <v>0</v>
      </c>
      <c r="J45" s="16">
        <f>I45+F45</f>
        <v>0</v>
      </c>
      <c r="K45" s="16">
        <v>0</v>
      </c>
      <c r="L45" s="16">
        <v>0</v>
      </c>
      <c r="M45" s="16">
        <f>SUM(K45:L45)</f>
        <v>0</v>
      </c>
      <c r="N45" s="16">
        <v>0</v>
      </c>
      <c r="O45" s="16"/>
    </row>
    <row r="46" spans="1:15" ht="12" customHeight="1" x14ac:dyDescent="0.25">
      <c r="A46" s="55"/>
      <c r="B46" s="125" t="s">
        <v>51</v>
      </c>
      <c r="C46" s="19" t="s">
        <v>52</v>
      </c>
      <c r="D46" s="16">
        <v>0</v>
      </c>
      <c r="E46" s="16">
        <v>0</v>
      </c>
      <c r="F46" s="16">
        <f t="shared" ref="F46:F52" si="20">SUM(D46:E46)</f>
        <v>0</v>
      </c>
      <c r="G46" s="16">
        <v>0</v>
      </c>
      <c r="H46" s="16">
        <v>0</v>
      </c>
      <c r="I46" s="16">
        <f t="shared" ref="I46:I52" si="21">SUM(G46:H46)</f>
        <v>0</v>
      </c>
      <c r="J46" s="16">
        <f t="shared" ref="J46:J52" si="22">I46+F46</f>
        <v>0</v>
      </c>
      <c r="K46" s="16">
        <v>0</v>
      </c>
      <c r="L46" s="16">
        <v>0</v>
      </c>
      <c r="M46" s="16">
        <f t="shared" ref="M46:M52" si="23">SUM(K46:L46)</f>
        <v>0</v>
      </c>
      <c r="N46" s="16">
        <v>0</v>
      </c>
      <c r="O46" s="16"/>
    </row>
    <row r="47" spans="1:15" ht="11.25" customHeight="1" x14ac:dyDescent="0.25">
      <c r="A47" s="55"/>
      <c r="B47" s="125"/>
      <c r="C47" s="19" t="s">
        <v>53</v>
      </c>
      <c r="D47" s="16">
        <v>0</v>
      </c>
      <c r="E47" s="16">
        <v>0</v>
      </c>
      <c r="F47" s="16">
        <f t="shared" si="20"/>
        <v>0</v>
      </c>
      <c r="G47" s="16">
        <v>0</v>
      </c>
      <c r="H47" s="16">
        <v>0</v>
      </c>
      <c r="I47" s="16">
        <f t="shared" si="21"/>
        <v>0</v>
      </c>
      <c r="J47" s="16">
        <f t="shared" si="22"/>
        <v>0</v>
      </c>
      <c r="K47" s="16">
        <v>0</v>
      </c>
      <c r="L47" s="16">
        <v>0</v>
      </c>
      <c r="M47" s="16">
        <f t="shared" si="23"/>
        <v>0</v>
      </c>
      <c r="N47" s="16">
        <v>0</v>
      </c>
      <c r="O47" s="16"/>
    </row>
    <row r="48" spans="1:15" ht="9.75" customHeight="1" x14ac:dyDescent="0.25">
      <c r="A48" s="55"/>
      <c r="B48" s="125"/>
      <c r="C48" s="19" t="s">
        <v>54</v>
      </c>
      <c r="D48" s="16">
        <v>0</v>
      </c>
      <c r="E48" s="16">
        <v>0</v>
      </c>
      <c r="F48" s="16">
        <f t="shared" si="20"/>
        <v>0</v>
      </c>
      <c r="G48" s="16">
        <v>0</v>
      </c>
      <c r="H48" s="16">
        <v>0</v>
      </c>
      <c r="I48" s="16">
        <f t="shared" si="21"/>
        <v>0</v>
      </c>
      <c r="J48" s="16">
        <f t="shared" si="22"/>
        <v>0</v>
      </c>
      <c r="K48" s="16">
        <v>0</v>
      </c>
      <c r="L48" s="16">
        <v>0</v>
      </c>
      <c r="M48" s="16">
        <f t="shared" si="23"/>
        <v>0</v>
      </c>
      <c r="N48" s="16">
        <v>0</v>
      </c>
      <c r="O48" s="16"/>
    </row>
    <row r="49" spans="1:15" ht="12" customHeight="1" x14ac:dyDescent="0.25">
      <c r="A49" s="55"/>
      <c r="B49" s="125"/>
      <c r="C49" s="19" t="s">
        <v>55</v>
      </c>
      <c r="D49" s="16">
        <v>0</v>
      </c>
      <c r="E49" s="16">
        <v>0</v>
      </c>
      <c r="F49" s="16">
        <f t="shared" si="20"/>
        <v>0</v>
      </c>
      <c r="G49" s="16">
        <v>0</v>
      </c>
      <c r="H49" s="16">
        <v>0</v>
      </c>
      <c r="I49" s="16">
        <f t="shared" si="21"/>
        <v>0</v>
      </c>
      <c r="J49" s="16">
        <f t="shared" si="22"/>
        <v>0</v>
      </c>
      <c r="K49" s="16">
        <v>0</v>
      </c>
      <c r="L49" s="16">
        <v>0</v>
      </c>
      <c r="M49" s="16">
        <f t="shared" si="23"/>
        <v>0</v>
      </c>
      <c r="N49" s="16">
        <v>0</v>
      </c>
      <c r="O49" s="16"/>
    </row>
    <row r="50" spans="1:15" ht="12.75" customHeight="1" x14ac:dyDescent="0.25">
      <c r="A50" s="55"/>
      <c r="B50" s="125"/>
      <c r="C50" s="19" t="s">
        <v>56</v>
      </c>
      <c r="D50" s="16">
        <v>0</v>
      </c>
      <c r="E50" s="16">
        <v>0</v>
      </c>
      <c r="F50" s="16">
        <f t="shared" si="20"/>
        <v>0</v>
      </c>
      <c r="G50" s="16">
        <v>0</v>
      </c>
      <c r="H50" s="16">
        <v>0</v>
      </c>
      <c r="I50" s="16">
        <f t="shared" si="21"/>
        <v>0</v>
      </c>
      <c r="J50" s="16">
        <f t="shared" si="22"/>
        <v>0</v>
      </c>
      <c r="K50" s="16">
        <v>0</v>
      </c>
      <c r="L50" s="16">
        <v>0</v>
      </c>
      <c r="M50" s="16">
        <f t="shared" si="23"/>
        <v>0</v>
      </c>
      <c r="N50" s="16">
        <v>0</v>
      </c>
      <c r="O50" s="16"/>
    </row>
    <row r="51" spans="1:15" ht="10.5" customHeight="1" x14ac:dyDescent="0.25">
      <c r="A51" s="55"/>
      <c r="B51" s="125"/>
      <c r="C51" s="19" t="s">
        <v>57</v>
      </c>
      <c r="D51" s="16">
        <v>0</v>
      </c>
      <c r="E51" s="16">
        <v>0</v>
      </c>
      <c r="F51" s="16">
        <f t="shared" si="20"/>
        <v>0</v>
      </c>
      <c r="G51" s="16">
        <v>0</v>
      </c>
      <c r="H51" s="16">
        <v>0</v>
      </c>
      <c r="I51" s="16">
        <f t="shared" si="21"/>
        <v>0</v>
      </c>
      <c r="J51" s="16">
        <f t="shared" si="22"/>
        <v>0</v>
      </c>
      <c r="K51" s="16">
        <v>0</v>
      </c>
      <c r="L51" s="16">
        <v>0</v>
      </c>
      <c r="M51" s="16">
        <f t="shared" si="23"/>
        <v>0</v>
      </c>
      <c r="N51" s="16">
        <v>0</v>
      </c>
      <c r="O51" s="16"/>
    </row>
    <row r="52" spans="1:15" ht="12" customHeight="1" x14ac:dyDescent="0.25">
      <c r="A52" s="55"/>
      <c r="B52" s="125"/>
      <c r="C52" s="19" t="s">
        <v>58</v>
      </c>
      <c r="D52" s="16">
        <v>0</v>
      </c>
      <c r="E52" s="16">
        <v>0</v>
      </c>
      <c r="F52" s="16">
        <f t="shared" si="20"/>
        <v>0</v>
      </c>
      <c r="G52" s="16">
        <v>0</v>
      </c>
      <c r="H52" s="16">
        <v>0</v>
      </c>
      <c r="I52" s="16">
        <f t="shared" si="21"/>
        <v>0</v>
      </c>
      <c r="J52" s="16">
        <f t="shared" si="22"/>
        <v>0</v>
      </c>
      <c r="K52" s="16">
        <v>0</v>
      </c>
      <c r="L52" s="16">
        <v>0</v>
      </c>
      <c r="M52" s="16">
        <f t="shared" si="23"/>
        <v>0</v>
      </c>
      <c r="N52" s="16">
        <v>0</v>
      </c>
      <c r="O52" s="16"/>
    </row>
    <row r="53" spans="1:15" ht="13.5" customHeight="1" x14ac:dyDescent="0.25">
      <c r="A53" s="84"/>
      <c r="B53" s="126"/>
      <c r="C53" s="20" t="s">
        <v>59</v>
      </c>
      <c r="D53" s="21">
        <f>SUM(D46:D52)</f>
        <v>0</v>
      </c>
      <c r="E53" s="21">
        <f t="shared" ref="E53:N53" si="24">SUM(E46:E52)</f>
        <v>0</v>
      </c>
      <c r="F53" s="21">
        <f t="shared" si="24"/>
        <v>0</v>
      </c>
      <c r="G53" s="21">
        <f t="shared" si="24"/>
        <v>0</v>
      </c>
      <c r="H53" s="21">
        <f t="shared" si="24"/>
        <v>0</v>
      </c>
      <c r="I53" s="21">
        <f t="shared" si="24"/>
        <v>0</v>
      </c>
      <c r="J53" s="21">
        <f t="shared" si="24"/>
        <v>0</v>
      </c>
      <c r="K53" s="21">
        <f t="shared" si="24"/>
        <v>0</v>
      </c>
      <c r="L53" s="21">
        <f t="shared" si="24"/>
        <v>0</v>
      </c>
      <c r="M53" s="21">
        <f t="shared" si="24"/>
        <v>0</v>
      </c>
      <c r="N53" s="21">
        <f t="shared" si="24"/>
        <v>0</v>
      </c>
      <c r="O53" s="21"/>
    </row>
    <row r="54" spans="1:15" ht="15.75" x14ac:dyDescent="0.25">
      <c r="A54" s="55"/>
      <c r="B54" s="114" t="s">
        <v>60</v>
      </c>
      <c r="C54" s="115"/>
      <c r="D54" s="16">
        <v>0</v>
      </c>
      <c r="E54" s="16">
        <v>0</v>
      </c>
      <c r="F54" s="16">
        <f>SUM(D54:E54)</f>
        <v>0</v>
      </c>
      <c r="G54" s="16">
        <v>0</v>
      </c>
      <c r="H54" s="16">
        <v>0</v>
      </c>
      <c r="I54" s="16">
        <f>SUM(G54:H54)</f>
        <v>0</v>
      </c>
      <c r="J54" s="16">
        <f>I54+F54</f>
        <v>0</v>
      </c>
      <c r="K54" s="16">
        <v>0</v>
      </c>
      <c r="L54" s="16">
        <v>0</v>
      </c>
      <c r="M54" s="16">
        <f>SUM(K54:L54)</f>
        <v>0</v>
      </c>
      <c r="N54" s="16">
        <v>0</v>
      </c>
      <c r="O54" s="16"/>
    </row>
    <row r="55" spans="1:15" ht="15.75" customHeight="1" x14ac:dyDescent="0.25">
      <c r="A55" s="55"/>
      <c r="B55" s="98" t="s">
        <v>61</v>
      </c>
      <c r="C55" s="98"/>
      <c r="D55" s="16">
        <v>0</v>
      </c>
      <c r="E55" s="16">
        <v>0</v>
      </c>
      <c r="F55" s="16">
        <f t="shared" ref="F55:F60" si="25">SUM(D55:E55)</f>
        <v>0</v>
      </c>
      <c r="G55" s="16">
        <v>0</v>
      </c>
      <c r="H55" s="16">
        <v>0</v>
      </c>
      <c r="I55" s="16">
        <f t="shared" ref="I55:I60" si="26">SUM(G55:H55)</f>
        <v>0</v>
      </c>
      <c r="J55" s="16">
        <f t="shared" ref="J55:J70" si="27">I55+F55</f>
        <v>0</v>
      </c>
      <c r="K55" s="16">
        <v>0</v>
      </c>
      <c r="L55" s="16">
        <v>0</v>
      </c>
      <c r="M55" s="16">
        <f t="shared" ref="M55:M60" si="28">SUM(K55:L55)</f>
        <v>0</v>
      </c>
      <c r="N55" s="16">
        <v>0</v>
      </c>
      <c r="O55" s="16"/>
    </row>
    <row r="56" spans="1:15" ht="15.75" customHeight="1" x14ac:dyDescent="0.25">
      <c r="A56" s="55"/>
      <c r="B56" s="98" t="s">
        <v>62</v>
      </c>
      <c r="C56" s="98"/>
      <c r="D56" s="16">
        <v>0</v>
      </c>
      <c r="E56" s="16">
        <v>0</v>
      </c>
      <c r="F56" s="16">
        <f t="shared" si="25"/>
        <v>0</v>
      </c>
      <c r="G56" s="16">
        <v>0</v>
      </c>
      <c r="H56" s="16">
        <v>0</v>
      </c>
      <c r="I56" s="16">
        <f t="shared" si="26"/>
        <v>0</v>
      </c>
      <c r="J56" s="16">
        <f t="shared" si="27"/>
        <v>0</v>
      </c>
      <c r="K56" s="16">
        <v>0</v>
      </c>
      <c r="L56" s="16">
        <v>0</v>
      </c>
      <c r="M56" s="16">
        <f t="shared" si="28"/>
        <v>0</v>
      </c>
      <c r="N56" s="16">
        <v>0</v>
      </c>
      <c r="O56" s="16"/>
    </row>
    <row r="57" spans="1:15" ht="10.5" customHeight="1" x14ac:dyDescent="0.25">
      <c r="A57" s="55"/>
      <c r="B57" s="98" t="s">
        <v>63</v>
      </c>
      <c r="C57" s="98"/>
      <c r="D57" s="16">
        <v>0</v>
      </c>
      <c r="E57" s="16">
        <v>0</v>
      </c>
      <c r="F57" s="16">
        <f t="shared" si="25"/>
        <v>0</v>
      </c>
      <c r="G57" s="16">
        <v>0</v>
      </c>
      <c r="H57" s="16">
        <v>0</v>
      </c>
      <c r="I57" s="16">
        <f t="shared" si="26"/>
        <v>0</v>
      </c>
      <c r="J57" s="16">
        <f t="shared" si="27"/>
        <v>0</v>
      </c>
      <c r="K57" s="16">
        <v>0</v>
      </c>
      <c r="L57" s="16">
        <v>0</v>
      </c>
      <c r="M57" s="16">
        <f t="shared" si="28"/>
        <v>0</v>
      </c>
      <c r="N57" s="16">
        <v>0</v>
      </c>
      <c r="O57" s="16"/>
    </row>
    <row r="58" spans="1:15" ht="11.25" customHeight="1" x14ac:dyDescent="0.25">
      <c r="A58" s="55"/>
      <c r="B58" s="98" t="s">
        <v>64</v>
      </c>
      <c r="C58" s="98"/>
      <c r="D58" s="16">
        <v>0</v>
      </c>
      <c r="E58" s="16">
        <v>0</v>
      </c>
      <c r="F58" s="16">
        <f t="shared" si="25"/>
        <v>0</v>
      </c>
      <c r="G58" s="16">
        <v>0</v>
      </c>
      <c r="H58" s="16">
        <v>0</v>
      </c>
      <c r="I58" s="16">
        <f t="shared" si="26"/>
        <v>0</v>
      </c>
      <c r="J58" s="16">
        <f t="shared" si="27"/>
        <v>0</v>
      </c>
      <c r="K58" s="16">
        <v>0</v>
      </c>
      <c r="L58" s="16">
        <v>0</v>
      </c>
      <c r="M58" s="16">
        <f t="shared" si="28"/>
        <v>0</v>
      </c>
      <c r="N58" s="16">
        <v>0</v>
      </c>
      <c r="O58" s="16"/>
    </row>
    <row r="59" spans="1:15" ht="15.75" customHeight="1" x14ac:dyDescent="0.25">
      <c r="A59" s="55"/>
      <c r="B59" s="98" t="s">
        <v>65</v>
      </c>
      <c r="C59" s="98"/>
      <c r="D59" s="16">
        <v>0</v>
      </c>
      <c r="E59" s="16">
        <v>0</v>
      </c>
      <c r="F59" s="16">
        <f t="shared" si="25"/>
        <v>0</v>
      </c>
      <c r="G59" s="16">
        <v>0</v>
      </c>
      <c r="H59" s="16">
        <v>0</v>
      </c>
      <c r="I59" s="16">
        <f t="shared" si="26"/>
        <v>0</v>
      </c>
      <c r="J59" s="16">
        <f t="shared" si="27"/>
        <v>0</v>
      </c>
      <c r="K59" s="16">
        <v>0</v>
      </c>
      <c r="L59" s="16">
        <v>0</v>
      </c>
      <c r="M59" s="16">
        <f t="shared" si="28"/>
        <v>0</v>
      </c>
      <c r="N59" s="16">
        <v>0</v>
      </c>
      <c r="O59" s="16"/>
    </row>
    <row r="60" spans="1:15" ht="12" customHeight="1" x14ac:dyDescent="0.25">
      <c r="A60" s="55"/>
      <c r="B60" s="99" t="s">
        <v>109</v>
      </c>
      <c r="C60" s="100"/>
      <c r="D60" s="16">
        <v>0</v>
      </c>
      <c r="E60" s="16">
        <v>0</v>
      </c>
      <c r="F60" s="16">
        <f t="shared" si="25"/>
        <v>0</v>
      </c>
      <c r="G60" s="16">
        <v>0</v>
      </c>
      <c r="H60" s="16">
        <v>0</v>
      </c>
      <c r="I60" s="16">
        <f t="shared" si="26"/>
        <v>0</v>
      </c>
      <c r="J60" s="16">
        <f t="shared" si="27"/>
        <v>0</v>
      </c>
      <c r="K60" s="16">
        <v>0</v>
      </c>
      <c r="L60" s="16">
        <v>0</v>
      </c>
      <c r="M60" s="16">
        <f t="shared" si="28"/>
        <v>0</v>
      </c>
      <c r="N60" s="16">
        <v>0</v>
      </c>
      <c r="O60" s="16"/>
    </row>
    <row r="61" spans="1:15" ht="15.75" customHeight="1" x14ac:dyDescent="0.25">
      <c r="A61" s="56"/>
      <c r="B61" s="101" t="s">
        <v>66</v>
      </c>
      <c r="C61" s="101"/>
      <c r="D61" s="17">
        <f>D45+D53+D54+D55+D56+D57+D58+D59+D60</f>
        <v>0</v>
      </c>
      <c r="E61" s="17">
        <f t="shared" ref="E61:M61" si="29">E45+E53+E54+E55+E56+E57+E58+E59+E60</f>
        <v>0</v>
      </c>
      <c r="F61" s="17">
        <f t="shared" si="29"/>
        <v>0</v>
      </c>
      <c r="G61" s="17">
        <f t="shared" si="29"/>
        <v>0</v>
      </c>
      <c r="H61" s="17">
        <f t="shared" si="29"/>
        <v>0</v>
      </c>
      <c r="I61" s="17">
        <f t="shared" si="29"/>
        <v>0</v>
      </c>
      <c r="J61" s="17">
        <f t="shared" si="29"/>
        <v>0</v>
      </c>
      <c r="K61" s="17">
        <f t="shared" si="29"/>
        <v>0</v>
      </c>
      <c r="L61" s="17">
        <f t="shared" si="29"/>
        <v>0</v>
      </c>
      <c r="M61" s="17">
        <f t="shared" si="29"/>
        <v>0</v>
      </c>
      <c r="N61" s="17"/>
      <c r="O61" s="17"/>
    </row>
    <row r="62" spans="1:15" ht="12" customHeight="1" x14ac:dyDescent="0.25">
      <c r="A62" s="55" t="s">
        <v>67</v>
      </c>
      <c r="B62" s="98" t="s">
        <v>68</v>
      </c>
      <c r="C62" s="98"/>
      <c r="D62" s="16">
        <v>0</v>
      </c>
      <c r="E62" s="16">
        <v>0</v>
      </c>
      <c r="F62" s="16">
        <f>SUM(D62:E62)</f>
        <v>0</v>
      </c>
      <c r="G62" s="16">
        <v>0</v>
      </c>
      <c r="H62" s="16">
        <v>0</v>
      </c>
      <c r="I62" s="16">
        <f>SUM(G62:H62)</f>
        <v>0</v>
      </c>
      <c r="J62" s="16">
        <f t="shared" si="27"/>
        <v>0</v>
      </c>
      <c r="K62" s="16">
        <v>0</v>
      </c>
      <c r="L62" s="16">
        <v>0</v>
      </c>
      <c r="M62" s="16">
        <f>SUM(K62:L62)</f>
        <v>0</v>
      </c>
      <c r="N62" s="16">
        <v>0</v>
      </c>
      <c r="O62" s="16"/>
    </row>
    <row r="63" spans="1:15" ht="12" customHeight="1" x14ac:dyDescent="0.25">
      <c r="A63" s="55"/>
      <c r="B63" s="98" t="s">
        <v>69</v>
      </c>
      <c r="C63" s="98"/>
      <c r="D63" s="16">
        <v>0</v>
      </c>
      <c r="E63" s="16">
        <v>0</v>
      </c>
      <c r="F63" s="16">
        <f t="shared" ref="F63:F70" si="30">SUM(D63:E63)</f>
        <v>0</v>
      </c>
      <c r="G63" s="16">
        <v>0</v>
      </c>
      <c r="H63" s="16">
        <v>0</v>
      </c>
      <c r="I63" s="16">
        <f t="shared" ref="I63:I70" si="31">SUM(G63:H63)</f>
        <v>0</v>
      </c>
      <c r="J63" s="16">
        <f t="shared" si="27"/>
        <v>0</v>
      </c>
      <c r="K63" s="16">
        <v>0</v>
      </c>
      <c r="L63" s="16">
        <v>0</v>
      </c>
      <c r="M63" s="16">
        <f t="shared" ref="M63:M70" si="32">SUM(K63:L63)</f>
        <v>0</v>
      </c>
      <c r="N63" s="16">
        <v>0</v>
      </c>
      <c r="O63" s="16"/>
    </row>
    <row r="64" spans="1:15" ht="13.5" customHeight="1" x14ac:dyDescent="0.25">
      <c r="A64" s="55"/>
      <c r="B64" s="98" t="s">
        <v>70</v>
      </c>
      <c r="C64" s="98"/>
      <c r="D64" s="16">
        <v>0</v>
      </c>
      <c r="E64" s="16">
        <v>0</v>
      </c>
      <c r="F64" s="16">
        <f t="shared" si="30"/>
        <v>0</v>
      </c>
      <c r="G64" s="16">
        <v>0</v>
      </c>
      <c r="H64" s="16">
        <v>0</v>
      </c>
      <c r="I64" s="16">
        <f t="shared" si="31"/>
        <v>0</v>
      </c>
      <c r="J64" s="16">
        <f t="shared" si="27"/>
        <v>0</v>
      </c>
      <c r="K64" s="16">
        <v>0</v>
      </c>
      <c r="L64" s="16">
        <v>0</v>
      </c>
      <c r="M64" s="16">
        <f t="shared" si="32"/>
        <v>0</v>
      </c>
      <c r="N64" s="16">
        <v>0</v>
      </c>
      <c r="O64" s="16"/>
    </row>
    <row r="65" spans="1:15" ht="13.5" customHeight="1" x14ac:dyDescent="0.25">
      <c r="A65" s="55"/>
      <c r="B65" s="98" t="s">
        <v>71</v>
      </c>
      <c r="C65" s="98"/>
      <c r="D65" s="16">
        <v>0</v>
      </c>
      <c r="E65" s="16">
        <v>0</v>
      </c>
      <c r="F65" s="16">
        <f t="shared" si="30"/>
        <v>0</v>
      </c>
      <c r="G65" s="16">
        <v>0</v>
      </c>
      <c r="H65" s="16">
        <v>0</v>
      </c>
      <c r="I65" s="16">
        <f t="shared" si="31"/>
        <v>0</v>
      </c>
      <c r="J65" s="16">
        <f t="shared" si="27"/>
        <v>0</v>
      </c>
      <c r="K65" s="16">
        <v>0</v>
      </c>
      <c r="L65" s="16">
        <v>0</v>
      </c>
      <c r="M65" s="16">
        <f t="shared" si="32"/>
        <v>0</v>
      </c>
      <c r="N65" s="16">
        <v>0</v>
      </c>
      <c r="O65" s="16"/>
    </row>
    <row r="66" spans="1:15" ht="13.5" customHeight="1" x14ac:dyDescent="0.25">
      <c r="A66" s="55"/>
      <c r="B66" s="98" t="s">
        <v>72</v>
      </c>
      <c r="C66" s="98"/>
      <c r="D66" s="16">
        <v>0</v>
      </c>
      <c r="E66" s="16">
        <v>0</v>
      </c>
      <c r="F66" s="16">
        <f t="shared" si="30"/>
        <v>0</v>
      </c>
      <c r="G66" s="16">
        <v>0</v>
      </c>
      <c r="H66" s="16">
        <v>0</v>
      </c>
      <c r="I66" s="16">
        <f t="shared" si="31"/>
        <v>0</v>
      </c>
      <c r="J66" s="16">
        <f t="shared" si="27"/>
        <v>0</v>
      </c>
      <c r="K66" s="16">
        <v>0</v>
      </c>
      <c r="L66" s="16">
        <v>0</v>
      </c>
      <c r="M66" s="16">
        <f t="shared" si="32"/>
        <v>0</v>
      </c>
      <c r="N66" s="16">
        <v>0</v>
      </c>
      <c r="O66" s="16"/>
    </row>
    <row r="67" spans="1:15" ht="12.75" customHeight="1" x14ac:dyDescent="0.25">
      <c r="A67" s="55"/>
      <c r="B67" s="98" t="s">
        <v>73</v>
      </c>
      <c r="C67" s="98"/>
      <c r="D67" s="16">
        <v>0</v>
      </c>
      <c r="E67" s="16">
        <v>0</v>
      </c>
      <c r="F67" s="16">
        <f t="shared" si="30"/>
        <v>0</v>
      </c>
      <c r="G67" s="16">
        <v>0</v>
      </c>
      <c r="H67" s="16">
        <v>0</v>
      </c>
      <c r="I67" s="16">
        <f t="shared" si="31"/>
        <v>0</v>
      </c>
      <c r="J67" s="16">
        <f t="shared" si="27"/>
        <v>0</v>
      </c>
      <c r="K67" s="16">
        <v>0</v>
      </c>
      <c r="L67" s="16">
        <v>0</v>
      </c>
      <c r="M67" s="16">
        <f t="shared" si="32"/>
        <v>0</v>
      </c>
      <c r="N67" s="16">
        <v>0</v>
      </c>
      <c r="O67" s="16"/>
    </row>
    <row r="68" spans="1:15" ht="12.75" customHeight="1" x14ac:dyDescent="0.25">
      <c r="A68" s="55"/>
      <c r="B68" s="98" t="s">
        <v>74</v>
      </c>
      <c r="C68" s="98"/>
      <c r="D68" s="16">
        <v>0</v>
      </c>
      <c r="E68" s="16">
        <v>0</v>
      </c>
      <c r="F68" s="16">
        <f t="shared" si="30"/>
        <v>0</v>
      </c>
      <c r="G68" s="16">
        <v>0</v>
      </c>
      <c r="H68" s="16">
        <v>0</v>
      </c>
      <c r="I68" s="16">
        <f t="shared" si="31"/>
        <v>0</v>
      </c>
      <c r="J68" s="16">
        <f t="shared" si="27"/>
        <v>0</v>
      </c>
      <c r="K68" s="16">
        <v>0</v>
      </c>
      <c r="L68" s="16">
        <v>0</v>
      </c>
      <c r="M68" s="16">
        <f t="shared" si="32"/>
        <v>0</v>
      </c>
      <c r="N68" s="16">
        <v>0</v>
      </c>
      <c r="O68" s="16"/>
    </row>
    <row r="69" spans="1:15" ht="12.75" customHeight="1" x14ac:dyDescent="0.25">
      <c r="A69" s="55"/>
      <c r="B69" s="98" t="s">
        <v>75</v>
      </c>
      <c r="C69" s="98"/>
      <c r="D69" s="16">
        <v>0</v>
      </c>
      <c r="E69" s="16">
        <v>0</v>
      </c>
      <c r="F69" s="16">
        <f t="shared" si="30"/>
        <v>0</v>
      </c>
      <c r="G69" s="16">
        <v>0</v>
      </c>
      <c r="H69" s="16">
        <v>0</v>
      </c>
      <c r="I69" s="16">
        <f t="shared" si="31"/>
        <v>0</v>
      </c>
      <c r="J69" s="16">
        <f t="shared" si="27"/>
        <v>0</v>
      </c>
      <c r="K69" s="16">
        <v>0</v>
      </c>
      <c r="L69" s="16">
        <v>0</v>
      </c>
      <c r="M69" s="16">
        <f t="shared" si="32"/>
        <v>0</v>
      </c>
      <c r="N69" s="16">
        <v>0</v>
      </c>
      <c r="O69" s="16"/>
    </row>
    <row r="70" spans="1:15" ht="11.25" customHeight="1" x14ac:dyDescent="0.25">
      <c r="A70" s="55"/>
      <c r="B70" s="98" t="s">
        <v>76</v>
      </c>
      <c r="C70" s="98"/>
      <c r="D70" s="16">
        <v>0</v>
      </c>
      <c r="E70" s="16">
        <v>0</v>
      </c>
      <c r="F70" s="16">
        <f t="shared" si="30"/>
        <v>0</v>
      </c>
      <c r="G70" s="16">
        <v>0</v>
      </c>
      <c r="H70" s="16">
        <v>0</v>
      </c>
      <c r="I70" s="16">
        <f t="shared" si="31"/>
        <v>0</v>
      </c>
      <c r="J70" s="16">
        <f t="shared" si="27"/>
        <v>0</v>
      </c>
      <c r="K70" s="16">
        <v>0</v>
      </c>
      <c r="L70" s="16">
        <v>0</v>
      </c>
      <c r="M70" s="16">
        <f t="shared" si="32"/>
        <v>0</v>
      </c>
      <c r="N70" s="16">
        <v>0</v>
      </c>
      <c r="O70" s="16"/>
    </row>
    <row r="71" spans="1:15" ht="12" customHeight="1" x14ac:dyDescent="0.25">
      <c r="A71" s="56"/>
      <c r="B71" s="101" t="s">
        <v>77</v>
      </c>
      <c r="C71" s="101"/>
      <c r="D71" s="17">
        <f>SUM(D62:D70)</f>
        <v>0</v>
      </c>
      <c r="E71" s="17">
        <f t="shared" ref="E71:M71" si="33">SUM(E62:E70)</f>
        <v>0</v>
      </c>
      <c r="F71" s="17">
        <f t="shared" si="33"/>
        <v>0</v>
      </c>
      <c r="G71" s="17">
        <f t="shared" si="33"/>
        <v>0</v>
      </c>
      <c r="H71" s="17">
        <f t="shared" si="33"/>
        <v>0</v>
      </c>
      <c r="I71" s="17">
        <f t="shared" si="33"/>
        <v>0</v>
      </c>
      <c r="J71" s="17">
        <f t="shared" si="33"/>
        <v>0</v>
      </c>
      <c r="K71" s="17">
        <f t="shared" si="33"/>
        <v>0</v>
      </c>
      <c r="L71" s="17">
        <f t="shared" si="33"/>
        <v>0</v>
      </c>
      <c r="M71" s="17">
        <f t="shared" si="33"/>
        <v>0</v>
      </c>
      <c r="N71" s="17"/>
      <c r="O71" s="17"/>
    </row>
    <row r="72" spans="1:15" ht="18.75" x14ac:dyDescent="0.25">
      <c r="A72" s="104" t="s">
        <v>114</v>
      </c>
      <c r="B72" s="104"/>
      <c r="C72" s="104"/>
      <c r="D72" s="104"/>
      <c r="E72" s="104"/>
      <c r="F72" s="104"/>
      <c r="G72" s="104"/>
      <c r="H72" s="104"/>
      <c r="I72" s="104"/>
      <c r="J72" s="104"/>
      <c r="K72" s="104"/>
      <c r="L72" s="116" t="s">
        <v>0</v>
      </c>
      <c r="M72" s="116"/>
      <c r="N72" s="116"/>
      <c r="O72" s="116"/>
    </row>
    <row r="73" spans="1:15" ht="15.75" x14ac:dyDescent="0.25">
      <c r="A73" s="117" t="s">
        <v>1</v>
      </c>
      <c r="B73" s="118"/>
      <c r="C73" s="119"/>
      <c r="D73" s="123" t="s">
        <v>2</v>
      </c>
      <c r="E73" s="123"/>
      <c r="F73" s="123"/>
      <c r="G73" s="123" t="s">
        <v>3</v>
      </c>
      <c r="H73" s="123"/>
      <c r="I73" s="123"/>
      <c r="J73" s="123" t="s">
        <v>4</v>
      </c>
      <c r="K73" s="123" t="s">
        <v>5</v>
      </c>
      <c r="L73" s="123"/>
      <c r="M73" s="123"/>
      <c r="N73" s="124" t="s">
        <v>6</v>
      </c>
      <c r="O73" s="124"/>
    </row>
    <row r="74" spans="1:15" ht="15.75" x14ac:dyDescent="0.25">
      <c r="A74" s="120"/>
      <c r="B74" s="121"/>
      <c r="C74" s="122"/>
      <c r="D74" s="18" t="s">
        <v>7</v>
      </c>
      <c r="E74" s="18" t="s">
        <v>8</v>
      </c>
      <c r="F74" s="18" t="s">
        <v>9</v>
      </c>
      <c r="G74" s="18" t="s">
        <v>7</v>
      </c>
      <c r="H74" s="18" t="s">
        <v>8</v>
      </c>
      <c r="I74" s="18" t="s">
        <v>9</v>
      </c>
      <c r="J74" s="123"/>
      <c r="K74" s="18" t="s">
        <v>7</v>
      </c>
      <c r="L74" s="18" t="s">
        <v>8</v>
      </c>
      <c r="M74" s="18" t="s">
        <v>9</v>
      </c>
      <c r="N74" s="18" t="s">
        <v>7</v>
      </c>
      <c r="O74" s="18" t="s">
        <v>8</v>
      </c>
    </row>
    <row r="75" spans="1:15" ht="15.75" customHeight="1" x14ac:dyDescent="0.25">
      <c r="A75" s="91" t="s">
        <v>78</v>
      </c>
      <c r="B75" s="95" t="s">
        <v>79</v>
      </c>
      <c r="C75" s="23" t="s">
        <v>80</v>
      </c>
      <c r="D75" s="24">
        <v>0</v>
      </c>
      <c r="E75" s="24">
        <v>0</v>
      </c>
      <c r="F75" s="24">
        <f>SUM(D75:E75)</f>
        <v>0</v>
      </c>
      <c r="G75" s="24">
        <v>0.02</v>
      </c>
      <c r="H75" s="24">
        <v>0</v>
      </c>
      <c r="I75" s="24">
        <f t="shared" ref="I75" si="34">SUM(G75:H75)</f>
        <v>0.02</v>
      </c>
      <c r="J75" s="24">
        <f>I75+F75</f>
        <v>0.02</v>
      </c>
      <c r="K75" s="24">
        <v>4</v>
      </c>
      <c r="L75" s="24">
        <v>0</v>
      </c>
      <c r="M75" s="24">
        <f>SUM(K75:L75)</f>
        <v>4</v>
      </c>
      <c r="N75" s="24">
        <f t="shared" ref="N75" si="35">(K75/G75)*1000</f>
        <v>200000</v>
      </c>
      <c r="O75" s="16"/>
    </row>
    <row r="76" spans="1:15" ht="15.75" x14ac:dyDescent="0.25">
      <c r="A76" s="92"/>
      <c r="B76" s="96"/>
      <c r="C76" s="23" t="s">
        <v>81</v>
      </c>
      <c r="D76" s="24">
        <v>0</v>
      </c>
      <c r="E76" s="24">
        <v>0</v>
      </c>
      <c r="F76" s="24">
        <f t="shared" ref="F76:F78" si="36">SUM(D76:E76)</f>
        <v>0</v>
      </c>
      <c r="G76" s="24">
        <v>0</v>
      </c>
      <c r="H76" s="24">
        <v>0</v>
      </c>
      <c r="I76" s="24">
        <f t="shared" ref="I76:I79" si="37">SUM(G76:H76)</f>
        <v>0</v>
      </c>
      <c r="J76" s="24">
        <f t="shared" ref="J76:J79" si="38">I76+F76</f>
        <v>0</v>
      </c>
      <c r="K76" s="24">
        <v>0</v>
      </c>
      <c r="L76" s="24">
        <v>0</v>
      </c>
      <c r="M76" s="24">
        <f t="shared" ref="M76:M79" si="39">SUM(K76:L76)</f>
        <v>0</v>
      </c>
      <c r="N76" s="24">
        <v>0</v>
      </c>
      <c r="O76" s="16"/>
    </row>
    <row r="77" spans="1:15" ht="15.75" x14ac:dyDescent="0.25">
      <c r="A77" s="92"/>
      <c r="B77" s="96"/>
      <c r="C77" s="23" t="s">
        <v>82</v>
      </c>
      <c r="D77" s="24">
        <v>0</v>
      </c>
      <c r="E77" s="24">
        <v>0</v>
      </c>
      <c r="F77" s="24">
        <f t="shared" si="36"/>
        <v>0</v>
      </c>
      <c r="G77" s="24">
        <v>0</v>
      </c>
      <c r="H77" s="24">
        <v>0</v>
      </c>
      <c r="I77" s="24">
        <f t="shared" si="37"/>
        <v>0</v>
      </c>
      <c r="J77" s="24">
        <f t="shared" si="38"/>
        <v>0</v>
      </c>
      <c r="K77" s="24">
        <v>0</v>
      </c>
      <c r="L77" s="24">
        <v>0</v>
      </c>
      <c r="M77" s="24">
        <f t="shared" si="39"/>
        <v>0</v>
      </c>
      <c r="N77" s="24">
        <v>0</v>
      </c>
      <c r="O77" s="16"/>
    </row>
    <row r="78" spans="1:15" ht="15.75" x14ac:dyDescent="0.25">
      <c r="A78" s="92"/>
      <c r="B78" s="96"/>
      <c r="C78" s="23" t="s">
        <v>83</v>
      </c>
      <c r="D78" s="24">
        <v>0</v>
      </c>
      <c r="E78" s="24">
        <v>0</v>
      </c>
      <c r="F78" s="24">
        <f t="shared" si="36"/>
        <v>0</v>
      </c>
      <c r="G78" s="24">
        <v>0</v>
      </c>
      <c r="H78" s="24">
        <v>0</v>
      </c>
      <c r="I78" s="24">
        <f t="shared" si="37"/>
        <v>0</v>
      </c>
      <c r="J78" s="24">
        <v>0</v>
      </c>
      <c r="K78" s="24">
        <v>0</v>
      </c>
      <c r="L78" s="24">
        <v>0</v>
      </c>
      <c r="M78" s="24">
        <f t="shared" si="39"/>
        <v>0</v>
      </c>
      <c r="N78" s="24">
        <v>0</v>
      </c>
      <c r="O78" s="16"/>
    </row>
    <row r="79" spans="1:15" ht="15.75" x14ac:dyDescent="0.25">
      <c r="A79" s="92"/>
      <c r="B79" s="96"/>
      <c r="C79" s="23" t="s">
        <v>84</v>
      </c>
      <c r="D79" s="24">
        <v>0</v>
      </c>
      <c r="E79" s="24">
        <v>0</v>
      </c>
      <c r="F79" s="24">
        <f>SUM(D79:E79)</f>
        <v>0</v>
      </c>
      <c r="G79" s="24">
        <v>0</v>
      </c>
      <c r="H79" s="24">
        <v>0</v>
      </c>
      <c r="I79" s="24">
        <f t="shared" si="37"/>
        <v>0</v>
      </c>
      <c r="J79" s="24">
        <f t="shared" si="38"/>
        <v>0</v>
      </c>
      <c r="K79" s="24">
        <v>0</v>
      </c>
      <c r="L79" s="24">
        <v>0</v>
      </c>
      <c r="M79" s="24">
        <f t="shared" si="39"/>
        <v>0</v>
      </c>
      <c r="N79" s="24">
        <v>0</v>
      </c>
      <c r="O79" s="16"/>
    </row>
    <row r="80" spans="1:15" ht="15.75" x14ac:dyDescent="0.25">
      <c r="A80" s="93"/>
      <c r="B80" s="97"/>
      <c r="C80" s="25" t="s">
        <v>85</v>
      </c>
      <c r="D80" s="26">
        <f>SUM(D75:D79)</f>
        <v>0</v>
      </c>
      <c r="E80" s="26">
        <f t="shared" ref="E80:M80" si="40">SUM(E75:E79)</f>
        <v>0</v>
      </c>
      <c r="F80" s="26">
        <f t="shared" si="40"/>
        <v>0</v>
      </c>
      <c r="G80" s="26">
        <f t="shared" si="40"/>
        <v>0.02</v>
      </c>
      <c r="H80" s="26">
        <f t="shared" si="40"/>
        <v>0</v>
      </c>
      <c r="I80" s="26">
        <f t="shared" si="40"/>
        <v>0.02</v>
      </c>
      <c r="J80" s="26">
        <f t="shared" si="40"/>
        <v>0.02</v>
      </c>
      <c r="K80" s="26">
        <f t="shared" si="40"/>
        <v>4</v>
      </c>
      <c r="L80" s="26">
        <f t="shared" si="40"/>
        <v>0</v>
      </c>
      <c r="M80" s="26">
        <f t="shared" si="40"/>
        <v>4</v>
      </c>
      <c r="N80" s="26"/>
      <c r="O80" s="21"/>
    </row>
    <row r="81" spans="1:16" ht="15.75" customHeight="1" x14ac:dyDescent="0.25">
      <c r="A81" s="92"/>
      <c r="B81" s="95" t="s">
        <v>86</v>
      </c>
      <c r="C81" s="23" t="s">
        <v>87</v>
      </c>
      <c r="D81" s="24">
        <v>0</v>
      </c>
      <c r="E81" s="24">
        <v>0</v>
      </c>
      <c r="F81" s="24">
        <f>SUM(D81:E81)</f>
        <v>0</v>
      </c>
      <c r="G81" s="24">
        <v>0</v>
      </c>
      <c r="H81" s="24">
        <v>0</v>
      </c>
      <c r="I81" s="24">
        <f>SUM(G81:H81)</f>
        <v>0</v>
      </c>
      <c r="J81" s="24">
        <f>I81+F81</f>
        <v>0</v>
      </c>
      <c r="K81" s="24">
        <v>0</v>
      </c>
      <c r="L81" s="24">
        <v>0</v>
      </c>
      <c r="M81" s="24">
        <f>SUM(K81:L81)</f>
        <v>0</v>
      </c>
      <c r="N81" s="24">
        <v>0</v>
      </c>
      <c r="O81" s="16"/>
    </row>
    <row r="82" spans="1:16" ht="15.75" x14ac:dyDescent="0.25">
      <c r="A82" s="92"/>
      <c r="B82" s="96"/>
      <c r="C82" s="23" t="s">
        <v>88</v>
      </c>
      <c r="D82" s="24">
        <v>0</v>
      </c>
      <c r="E82" s="24">
        <v>0</v>
      </c>
      <c r="F82" s="24">
        <f t="shared" ref="F82:F83" si="41">SUM(D82:E82)</f>
        <v>0</v>
      </c>
      <c r="G82" s="24">
        <v>0</v>
      </c>
      <c r="H82" s="24">
        <v>0</v>
      </c>
      <c r="I82" s="24">
        <v>0</v>
      </c>
      <c r="J82" s="24">
        <f t="shared" ref="J82:J83" si="42">I82+F82</f>
        <v>0</v>
      </c>
      <c r="K82" s="24">
        <v>0</v>
      </c>
      <c r="L82" s="24">
        <v>0</v>
      </c>
      <c r="M82" s="24">
        <f t="shared" ref="M82" si="43">SUM(K82:L82)</f>
        <v>0</v>
      </c>
      <c r="N82" s="24">
        <v>0</v>
      </c>
      <c r="O82" s="16"/>
    </row>
    <row r="83" spans="1:16" ht="15.75" x14ac:dyDescent="0.25">
      <c r="A83" s="92"/>
      <c r="B83" s="96"/>
      <c r="C83" s="23" t="s">
        <v>89</v>
      </c>
      <c r="D83" s="24">
        <v>0</v>
      </c>
      <c r="E83" s="24">
        <v>0</v>
      </c>
      <c r="F83" s="24">
        <f t="shared" si="41"/>
        <v>0</v>
      </c>
      <c r="G83" s="24">
        <v>0</v>
      </c>
      <c r="H83" s="24">
        <v>0</v>
      </c>
      <c r="I83" s="24">
        <f t="shared" ref="I83" si="44">SUM(G83:H83)</f>
        <v>0</v>
      </c>
      <c r="J83" s="24">
        <f t="shared" si="42"/>
        <v>0</v>
      </c>
      <c r="K83" s="24">
        <v>0</v>
      </c>
      <c r="L83" s="24">
        <v>0</v>
      </c>
      <c r="M83" s="24">
        <v>0</v>
      </c>
      <c r="N83" s="24">
        <v>0</v>
      </c>
      <c r="O83" s="16"/>
    </row>
    <row r="84" spans="1:16" ht="15.75" x14ac:dyDescent="0.25">
      <c r="A84" s="93"/>
      <c r="B84" s="97"/>
      <c r="C84" s="25" t="s">
        <v>90</v>
      </c>
      <c r="D84" s="26">
        <f>SUM(D81:D83)</f>
        <v>0</v>
      </c>
      <c r="E84" s="26">
        <f t="shared" ref="E84:M84" si="45">SUM(E81:E83)</f>
        <v>0</v>
      </c>
      <c r="F84" s="26">
        <f t="shared" si="45"/>
        <v>0</v>
      </c>
      <c r="G84" s="26">
        <f t="shared" si="45"/>
        <v>0</v>
      </c>
      <c r="H84" s="26">
        <f t="shared" si="45"/>
        <v>0</v>
      </c>
      <c r="I84" s="26">
        <f t="shared" si="45"/>
        <v>0</v>
      </c>
      <c r="J84" s="26">
        <f t="shared" si="45"/>
        <v>0</v>
      </c>
      <c r="K84" s="26">
        <f t="shared" si="45"/>
        <v>0</v>
      </c>
      <c r="L84" s="26">
        <f t="shared" si="45"/>
        <v>0</v>
      </c>
      <c r="M84" s="26">
        <f t="shared" si="45"/>
        <v>0</v>
      </c>
      <c r="N84" s="26"/>
      <c r="O84" s="21"/>
    </row>
    <row r="85" spans="1:16" ht="21" customHeight="1" x14ac:dyDescent="0.25">
      <c r="A85" s="94"/>
      <c r="B85" s="101" t="s">
        <v>91</v>
      </c>
      <c r="C85" s="101"/>
      <c r="D85" s="27">
        <f t="shared" ref="D85:M85" si="46">D80+D84</f>
        <v>0</v>
      </c>
      <c r="E85" s="27">
        <f t="shared" si="46"/>
        <v>0</v>
      </c>
      <c r="F85" s="27">
        <f t="shared" si="46"/>
        <v>0</v>
      </c>
      <c r="G85" s="27">
        <f t="shared" si="46"/>
        <v>0.02</v>
      </c>
      <c r="H85" s="27">
        <f t="shared" si="46"/>
        <v>0</v>
      </c>
      <c r="I85" s="27">
        <f t="shared" si="46"/>
        <v>0.02</v>
      </c>
      <c r="J85" s="27">
        <f t="shared" si="46"/>
        <v>0.02</v>
      </c>
      <c r="K85" s="27">
        <f t="shared" si="46"/>
        <v>4</v>
      </c>
      <c r="L85" s="27">
        <f t="shared" si="46"/>
        <v>0</v>
      </c>
      <c r="M85" s="27">
        <f t="shared" si="46"/>
        <v>4</v>
      </c>
      <c r="N85" s="27"/>
      <c r="O85" s="17"/>
    </row>
    <row r="86" spans="1:16" ht="15.75" customHeight="1" x14ac:dyDescent="0.25">
      <c r="A86" s="55" t="s">
        <v>92</v>
      </c>
      <c r="B86" s="98" t="s">
        <v>93</v>
      </c>
      <c r="C86" s="98"/>
      <c r="D86" s="16">
        <v>0</v>
      </c>
      <c r="E86" s="16">
        <v>0</v>
      </c>
      <c r="F86" s="16">
        <f>SUM(D86:E86)</f>
        <v>0</v>
      </c>
      <c r="G86" s="16">
        <v>0</v>
      </c>
      <c r="H86" s="16">
        <v>0</v>
      </c>
      <c r="I86" s="16">
        <f>SUM(G86:H86)</f>
        <v>0</v>
      </c>
      <c r="J86" s="16">
        <f>I86+F86</f>
        <v>0</v>
      </c>
      <c r="K86" s="16">
        <v>0</v>
      </c>
      <c r="L86" s="16">
        <v>0</v>
      </c>
      <c r="M86" s="16">
        <f>SUM(K86:L86)</f>
        <v>0</v>
      </c>
      <c r="N86" s="16">
        <v>0</v>
      </c>
      <c r="O86" s="16"/>
    </row>
    <row r="87" spans="1:16" ht="15.75" customHeight="1" x14ac:dyDescent="0.25">
      <c r="A87" s="55"/>
      <c r="B87" s="98" t="s">
        <v>94</v>
      </c>
      <c r="C87" s="98"/>
      <c r="D87" s="16">
        <v>0</v>
      </c>
      <c r="E87" s="16">
        <v>0</v>
      </c>
      <c r="F87" s="16">
        <f t="shared" ref="F87:F93" si="47">SUM(D87:E87)</f>
        <v>0</v>
      </c>
      <c r="G87" s="16">
        <v>0</v>
      </c>
      <c r="H87" s="16">
        <v>0</v>
      </c>
      <c r="I87" s="16">
        <f t="shared" ref="I87:I94" si="48">SUM(G87:H87)</f>
        <v>0</v>
      </c>
      <c r="J87" s="16">
        <f t="shared" ref="J87:J94" si="49">I87+F87</f>
        <v>0</v>
      </c>
      <c r="K87" s="16">
        <v>0</v>
      </c>
      <c r="L87" s="16">
        <v>0</v>
      </c>
      <c r="M87" s="16">
        <f t="shared" ref="M87:M94" si="50">SUM(K87:L87)</f>
        <v>0</v>
      </c>
      <c r="N87" s="16">
        <v>0</v>
      </c>
      <c r="O87" s="16"/>
    </row>
    <row r="88" spans="1:16" ht="15.75" customHeight="1" x14ac:dyDescent="0.25">
      <c r="A88" s="55"/>
      <c r="B88" s="98" t="s">
        <v>95</v>
      </c>
      <c r="C88" s="98"/>
      <c r="D88" s="16">
        <v>0</v>
      </c>
      <c r="E88" s="16">
        <v>0</v>
      </c>
      <c r="F88" s="16">
        <f t="shared" si="47"/>
        <v>0</v>
      </c>
      <c r="G88" s="16">
        <v>37.75</v>
      </c>
      <c r="H88" s="16">
        <v>0</v>
      </c>
      <c r="I88" s="16">
        <f t="shared" si="48"/>
        <v>37.75</v>
      </c>
      <c r="J88" s="16">
        <f t="shared" si="49"/>
        <v>37.75</v>
      </c>
      <c r="K88" s="16">
        <v>0.128</v>
      </c>
      <c r="L88" s="16">
        <v>0</v>
      </c>
      <c r="M88" s="16">
        <f t="shared" si="50"/>
        <v>0.128</v>
      </c>
      <c r="N88" s="16">
        <f t="shared" ref="N88:O93" si="51">(K88/G88)*1000</f>
        <v>3.3907284768211925</v>
      </c>
      <c r="O88" s="16">
        <v>0</v>
      </c>
    </row>
    <row r="89" spans="1:16" ht="15.75" customHeight="1" x14ac:dyDescent="0.25">
      <c r="A89" s="55"/>
      <c r="B89" s="98" t="s">
        <v>96</v>
      </c>
      <c r="C89" s="98"/>
      <c r="D89" s="16">
        <v>1</v>
      </c>
      <c r="E89" s="16">
        <v>0</v>
      </c>
      <c r="F89" s="16">
        <f t="shared" si="47"/>
        <v>1</v>
      </c>
      <c r="G89" s="16">
        <v>84.5</v>
      </c>
      <c r="H89" s="16">
        <v>0</v>
      </c>
      <c r="I89" s="16">
        <f t="shared" si="48"/>
        <v>84.5</v>
      </c>
      <c r="J89" s="16">
        <f t="shared" si="49"/>
        <v>85.5</v>
      </c>
      <c r="K89" s="16">
        <v>93.706999999999994</v>
      </c>
      <c r="L89" s="16">
        <v>0</v>
      </c>
      <c r="M89" s="16">
        <f t="shared" si="50"/>
        <v>93.706999999999994</v>
      </c>
      <c r="N89" s="16">
        <f t="shared" si="51"/>
        <v>1108.9585798816568</v>
      </c>
      <c r="O89" s="16">
        <v>0</v>
      </c>
      <c r="P89" s="9"/>
    </row>
    <row r="90" spans="1:16" ht="15.75" customHeight="1" x14ac:dyDescent="0.25">
      <c r="A90" s="55"/>
      <c r="B90" s="98" t="s">
        <v>97</v>
      </c>
      <c r="C90" s="98"/>
      <c r="D90" s="45">
        <v>7.65</v>
      </c>
      <c r="E90" s="45">
        <v>0</v>
      </c>
      <c r="F90" s="45">
        <f>SUM(D90:E90)</f>
        <v>7.65</v>
      </c>
      <c r="G90" s="45">
        <v>0</v>
      </c>
      <c r="H90" s="45">
        <v>0</v>
      </c>
      <c r="I90" s="45">
        <f t="shared" si="48"/>
        <v>0</v>
      </c>
      <c r="J90" s="45">
        <f t="shared" si="49"/>
        <v>7.65</v>
      </c>
      <c r="K90" s="45">
        <v>0</v>
      </c>
      <c r="L90" s="45">
        <v>0</v>
      </c>
      <c r="M90" s="45">
        <f t="shared" si="50"/>
        <v>0</v>
      </c>
      <c r="N90" s="45">
        <v>0</v>
      </c>
      <c r="O90" s="45"/>
    </row>
    <row r="91" spans="1:16" ht="15.75" customHeight="1" x14ac:dyDescent="0.25">
      <c r="A91" s="55"/>
      <c r="B91" s="98" t="s">
        <v>98</v>
      </c>
      <c r="C91" s="98"/>
      <c r="D91" s="16">
        <v>0</v>
      </c>
      <c r="E91" s="16">
        <v>0</v>
      </c>
      <c r="F91" s="16">
        <f t="shared" si="47"/>
        <v>0</v>
      </c>
      <c r="G91" s="16">
        <v>1</v>
      </c>
      <c r="H91" s="16">
        <v>0</v>
      </c>
      <c r="I91" s="16">
        <f t="shared" si="48"/>
        <v>1</v>
      </c>
      <c r="J91" s="16">
        <f t="shared" si="49"/>
        <v>1</v>
      </c>
      <c r="K91" s="16">
        <v>0</v>
      </c>
      <c r="L91" s="16">
        <v>0</v>
      </c>
      <c r="M91" s="16">
        <f t="shared" si="50"/>
        <v>0</v>
      </c>
      <c r="N91" s="16">
        <f t="shared" si="51"/>
        <v>0</v>
      </c>
      <c r="O91" s="16"/>
    </row>
    <row r="92" spans="1:16" ht="15.75" customHeight="1" x14ac:dyDescent="0.25">
      <c r="A92" s="55"/>
      <c r="B92" s="98" t="s">
        <v>99</v>
      </c>
      <c r="C92" s="98"/>
      <c r="D92" s="16">
        <v>0</v>
      </c>
      <c r="E92" s="16">
        <v>0</v>
      </c>
      <c r="F92" s="16">
        <f t="shared" si="47"/>
        <v>0</v>
      </c>
      <c r="G92" s="16">
        <v>0.5</v>
      </c>
      <c r="H92" s="16">
        <v>9</v>
      </c>
      <c r="I92" s="16">
        <f t="shared" si="48"/>
        <v>9.5</v>
      </c>
      <c r="J92" s="16">
        <f t="shared" si="49"/>
        <v>9.5</v>
      </c>
      <c r="K92" s="16">
        <v>0.3</v>
      </c>
      <c r="L92" s="16">
        <v>4.5</v>
      </c>
      <c r="M92" s="16">
        <f t="shared" si="50"/>
        <v>4.8</v>
      </c>
      <c r="N92" s="16">
        <f t="shared" si="51"/>
        <v>600</v>
      </c>
      <c r="O92" s="16">
        <f t="shared" si="51"/>
        <v>500</v>
      </c>
    </row>
    <row r="93" spans="1:16" ht="15.75" customHeight="1" x14ac:dyDescent="0.25">
      <c r="A93" s="55"/>
      <c r="B93" s="98" t="s">
        <v>100</v>
      </c>
      <c r="C93" s="98"/>
      <c r="D93" s="16">
        <v>0</v>
      </c>
      <c r="E93" s="16">
        <v>0</v>
      </c>
      <c r="F93" s="16">
        <f t="shared" si="47"/>
        <v>0</v>
      </c>
      <c r="G93" s="16">
        <v>4.3439999999999999E-2</v>
      </c>
      <c r="H93" s="16">
        <v>0</v>
      </c>
      <c r="I93" s="16">
        <f t="shared" si="48"/>
        <v>4.3439999999999999E-2</v>
      </c>
      <c r="J93" s="16">
        <f t="shared" si="49"/>
        <v>4.3439999999999999E-2</v>
      </c>
      <c r="K93" s="16">
        <v>9.9499999999999993</v>
      </c>
      <c r="L93" s="16">
        <v>0</v>
      </c>
      <c r="M93" s="16">
        <f t="shared" si="50"/>
        <v>9.9499999999999993</v>
      </c>
      <c r="N93" s="16">
        <f t="shared" si="51"/>
        <v>229051.56537753221</v>
      </c>
      <c r="O93" s="16"/>
    </row>
    <row r="94" spans="1:16" ht="15.75" customHeight="1" x14ac:dyDescent="0.25">
      <c r="A94" s="55"/>
      <c r="B94" s="98" t="s">
        <v>101</v>
      </c>
      <c r="C94" s="98"/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f t="shared" si="48"/>
        <v>0</v>
      </c>
      <c r="J94" s="16">
        <f t="shared" si="49"/>
        <v>0</v>
      </c>
      <c r="K94" s="16">
        <v>0</v>
      </c>
      <c r="L94" s="16">
        <v>0</v>
      </c>
      <c r="M94" s="16">
        <f t="shared" si="50"/>
        <v>0</v>
      </c>
      <c r="N94" s="16">
        <v>0</v>
      </c>
      <c r="O94" s="16"/>
    </row>
    <row r="95" spans="1:16" ht="15.75" customHeight="1" x14ac:dyDescent="0.25">
      <c r="A95" s="56"/>
      <c r="B95" s="101" t="s">
        <v>102</v>
      </c>
      <c r="C95" s="101"/>
      <c r="D95" s="17">
        <f>SUM(D86:D94)</f>
        <v>8.65</v>
      </c>
      <c r="E95" s="17">
        <f t="shared" ref="E95:M95" si="52">SUM(E86:E94)</f>
        <v>0</v>
      </c>
      <c r="F95" s="17">
        <f t="shared" si="52"/>
        <v>8.65</v>
      </c>
      <c r="G95" s="17">
        <f t="shared" si="52"/>
        <v>123.79344</v>
      </c>
      <c r="H95" s="17">
        <f t="shared" si="52"/>
        <v>9</v>
      </c>
      <c r="I95" s="17">
        <f t="shared" si="52"/>
        <v>132.79344</v>
      </c>
      <c r="J95" s="17">
        <f t="shared" si="52"/>
        <v>141.44344000000001</v>
      </c>
      <c r="K95" s="17">
        <f t="shared" si="52"/>
        <v>104.08499999999999</v>
      </c>
      <c r="L95" s="17">
        <f t="shared" si="52"/>
        <v>4.5</v>
      </c>
      <c r="M95" s="17">
        <f t="shared" si="52"/>
        <v>108.58499999999999</v>
      </c>
      <c r="N95" s="17"/>
      <c r="O95" s="17"/>
    </row>
    <row r="96" spans="1:16" ht="15.75" x14ac:dyDescent="0.25">
      <c r="A96" s="127" t="s">
        <v>103</v>
      </c>
      <c r="B96" s="128"/>
      <c r="C96" s="129"/>
      <c r="D96" s="49">
        <f t="shared" ref="D96:M96" si="53">D8+D19+D25+D33+D44+D61+D71+D85+D95</f>
        <v>498.83899999999994</v>
      </c>
      <c r="E96" s="49">
        <f t="shared" si="53"/>
        <v>0</v>
      </c>
      <c r="F96" s="49">
        <f t="shared" si="53"/>
        <v>498.83899999999994</v>
      </c>
      <c r="G96" s="51">
        <f t="shared" si="53"/>
        <v>4421.3584400000009</v>
      </c>
      <c r="H96" s="49">
        <f t="shared" si="53"/>
        <v>9</v>
      </c>
      <c r="I96" s="51">
        <f t="shared" si="53"/>
        <v>4430.3584400000009</v>
      </c>
      <c r="J96" s="51">
        <f t="shared" si="53"/>
        <v>4929.1974399999999</v>
      </c>
      <c r="K96" s="51">
        <f t="shared" si="53"/>
        <v>46471.215000000004</v>
      </c>
      <c r="L96" s="49">
        <f t="shared" si="53"/>
        <v>4.5</v>
      </c>
      <c r="M96" s="51">
        <f t="shared" si="53"/>
        <v>46475.715000000004</v>
      </c>
      <c r="N96" s="49"/>
      <c r="O96" s="49"/>
    </row>
    <row r="97" spans="1:16" x14ac:dyDescent="0.25">
      <c r="A97" s="87" t="s">
        <v>104</v>
      </c>
      <c r="B97" s="87"/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14"/>
    </row>
  </sheetData>
  <mergeCells count="106">
    <mergeCell ref="A73:C74"/>
    <mergeCell ref="D73:F73"/>
    <mergeCell ref="G73:I73"/>
    <mergeCell ref="J73:J74"/>
    <mergeCell ref="K73:M73"/>
    <mergeCell ref="N73:O73"/>
    <mergeCell ref="A97:O97"/>
    <mergeCell ref="B91:C91"/>
    <mergeCell ref="B92:C92"/>
    <mergeCell ref="B93:C93"/>
    <mergeCell ref="B94:C94"/>
    <mergeCell ref="B95:C95"/>
    <mergeCell ref="A96:C96"/>
    <mergeCell ref="A75:A85"/>
    <mergeCell ref="B75:B80"/>
    <mergeCell ref="B81:B84"/>
    <mergeCell ref="B85:C85"/>
    <mergeCell ref="A86:A95"/>
    <mergeCell ref="B86:C86"/>
    <mergeCell ref="B87:C87"/>
    <mergeCell ref="B88:C88"/>
    <mergeCell ref="B89:C89"/>
    <mergeCell ref="B90:C90"/>
    <mergeCell ref="B55:C55"/>
    <mergeCell ref="B56:C56"/>
    <mergeCell ref="B57:C57"/>
    <mergeCell ref="B58:C58"/>
    <mergeCell ref="B59:C59"/>
    <mergeCell ref="B60:C60"/>
    <mergeCell ref="B70:C70"/>
    <mergeCell ref="B71:C71"/>
    <mergeCell ref="L72:O72"/>
    <mergeCell ref="A72:K72"/>
    <mergeCell ref="B61:C61"/>
    <mergeCell ref="A62:A71"/>
    <mergeCell ref="B62:C62"/>
    <mergeCell ref="B63:C63"/>
    <mergeCell ref="B64:C64"/>
    <mergeCell ref="B65:C65"/>
    <mergeCell ref="B66:C66"/>
    <mergeCell ref="B67:C67"/>
    <mergeCell ref="B68:C68"/>
    <mergeCell ref="B69:C69"/>
    <mergeCell ref="A45:A61"/>
    <mergeCell ref="B45:C45"/>
    <mergeCell ref="B46:B53"/>
    <mergeCell ref="B54:C54"/>
    <mergeCell ref="A37:A44"/>
    <mergeCell ref="B37:C37"/>
    <mergeCell ref="B38:C38"/>
    <mergeCell ref="B39:C39"/>
    <mergeCell ref="B40:C40"/>
    <mergeCell ref="B41:C41"/>
    <mergeCell ref="B42:C42"/>
    <mergeCell ref="B43:C43"/>
    <mergeCell ref="B44:C44"/>
    <mergeCell ref="A34:K34"/>
    <mergeCell ref="L34:O34"/>
    <mergeCell ref="A35:C36"/>
    <mergeCell ref="D35:F35"/>
    <mergeCell ref="G35:I35"/>
    <mergeCell ref="J35:J36"/>
    <mergeCell ref="K35:M35"/>
    <mergeCell ref="N35:O35"/>
    <mergeCell ref="A26:A33"/>
    <mergeCell ref="B26:C26"/>
    <mergeCell ref="B27:C27"/>
    <mergeCell ref="B28:C28"/>
    <mergeCell ref="B29:C29"/>
    <mergeCell ref="B30:C30"/>
    <mergeCell ref="B31:C31"/>
    <mergeCell ref="B32:C32"/>
    <mergeCell ref="B33:C33"/>
    <mergeCell ref="B18:C18"/>
    <mergeCell ref="B19:C19"/>
    <mergeCell ref="A20:A25"/>
    <mergeCell ref="B20:C20"/>
    <mergeCell ref="B21:C21"/>
    <mergeCell ref="B22:C22"/>
    <mergeCell ref="B23:C23"/>
    <mergeCell ref="B24:C24"/>
    <mergeCell ref="B25:C25"/>
    <mergeCell ref="A9:A19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A4:A8"/>
    <mergeCell ref="B4:C4"/>
    <mergeCell ref="B5:C5"/>
    <mergeCell ref="B6:C6"/>
    <mergeCell ref="B7:C7"/>
    <mergeCell ref="B8:C8"/>
    <mergeCell ref="A1:K1"/>
    <mergeCell ref="L1:O1"/>
    <mergeCell ref="A2:C3"/>
    <mergeCell ref="D2:F2"/>
    <mergeCell ref="G2:I2"/>
    <mergeCell ref="J2:J3"/>
    <mergeCell ref="K2:M2"/>
    <mergeCell ref="N2:O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استان زنجان</vt:lpstr>
      <vt:lpstr>ابهر</vt:lpstr>
      <vt:lpstr>ایجرود</vt:lpstr>
      <vt:lpstr>خدابنده</vt:lpstr>
      <vt:lpstr>خرمدره</vt:lpstr>
      <vt:lpstr>زنجان</vt:lpstr>
      <vt:lpstr>سلطانیه</vt:lpstr>
      <vt:lpstr>طارم</vt:lpstr>
      <vt:lpstr>ماهنشان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</dc:creator>
  <cp:lastModifiedBy>hadadi, golnaz</cp:lastModifiedBy>
  <cp:lastPrinted>2023-09-09T04:32:01Z</cp:lastPrinted>
  <dcterms:created xsi:type="dcterms:W3CDTF">2016-10-24T05:49:13Z</dcterms:created>
  <dcterms:modified xsi:type="dcterms:W3CDTF">2023-09-09T09:29:37Z</dcterms:modified>
</cp:coreProperties>
</file>